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22FC46A-898F-486E-B05E-1AC357301D0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<sst xmlns="http://schemas.openxmlformats.org/spreadsheetml/2006/main" xmlns:r="http://schemas.openxmlformats.org/officeDocument/2006/relationships" xmlns:xdr="http://schemas.openxmlformats.org/drawingml/2006/spreadsheetDrawing" count="2622" uniqueCount="340">
  <si>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</si>
  <si>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</si>
  <si>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</si>
  <si>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</si>
  <si>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</si>
  <si>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</si>
  <si>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</si>
  <si>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</si>
  <si>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</si>
  <si>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</si>
  <si>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</si>
  <si>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</si>
  <si>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</si>
  <si>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</si>
  <si>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</si>
  <si>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</si>
  <si>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</si>
  <si>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</si>
  <si>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</si>
  <si>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</si>
  <si>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</si>
  <si>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</si>
  <si>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</si>
  <si>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</si>
  <si>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</si>
  <si>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</si>
  <si>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</si>
  <si>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</si>
  <si>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</si>
  <si>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</si>
  <si>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</si>
  <si>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</si>
  <si>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</si>
  <si>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</si>
  <si>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</si>
  <si>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</si>
  <si>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</si>
  <si>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</si>
  <si>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</si>
  <si>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</si>
  <si>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</si>
  <si>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</si>
  <si>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</si>
  <si>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</si>
  <si>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</si>
  <si>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</si>
  <si>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</si>
  <si>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</si>
  <si>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</si>
  <si>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</si>
  <si>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</si>
  <si>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</si>
  <si>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</si>
  <si>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</si>
  <si>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</si>
  <si>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</si>
  <si>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</si>
  <si>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</si>
  <si>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</si>
  <si>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</si>
  <si>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</si>
  <si>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</si>
  <si>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</si>
  <si>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</si>
  <si>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</si>
  <si>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</si>
  <si>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</si>
  <si>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</si>
  <si>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</si>
  <si>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</si>
  <si>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</si>
  <si>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</si>
  <si>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</si>
  <si>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</si>
  <si>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</si>
  <si>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</si>
  <si>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</si>
  <si>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</si>
  <si>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</si>
  <si>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</si>
  <si>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</si>
  <si>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</si>
  <si>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</si>
  <si>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</si>
  <si>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</si>
  <si>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</si>
  <si>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</si>
  <si>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</si>
  <si>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</si>
  <si>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</si>
  <si>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</si>
  <si>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</si>
  <si>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</si>
  <si>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</si>
  <si>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</si>
  <si>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</si>
  <si>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</si>
  <si>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</si>
  <si>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</si>
  <si>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</si>
  <si>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</si>
  <si>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</si>
  <si>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</si>
  <si>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</si>
  <si>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</si>
  <si>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</si>
  <si>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</si>
  <si>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</si>
  <si>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</si>
  <si>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</si>
  <si>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</si>
  <si>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</si>
  <si>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</si>
  <si>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</si>
  <si>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</si>
  <si>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</si>
  <si>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</si>
  <si>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</si>
  <si>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</si>
  <si>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</si>
  <si>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</si>
  <si>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</si>
  <si>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</si>
  <si>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</si>
  <si>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</si>
  <si>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</si>
  <si>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</si>
  <si>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</si>
  <si>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</si>
  <si>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</si>
  <si>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</si>
  <si>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</si>
  <si>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</si>
  <si>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</si>
  <si>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</si>
  <si>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</si>
  <si>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</si>
  <si>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</si>
  <si>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</si>
  <si>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</si>
  <si>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</si>
  <si>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</si>
  <si>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</si>
  <si>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Ecuador</t>
  </si>
  <si>
    <t xml:space="preserve">UNESCO LLECE SERCE </t>
  </si>
  <si>
    <t xml:space="preserve">UNESCO LLECE TERCE </t>
  </si>
  <si>
    <t>Survey</t>
  </si>
  <si>
    <t>Agua Potable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</si>
  <si>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values (31 of 180) are excluded from the analysis.</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</si>
  <si>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</si>
  <si>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</si>
  <si>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</si>
  <si>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</si>
  <si>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</si>
  <si>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</si>
  <si>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</si>
  <si>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No</t>
  </si>
  <si>
    <t xml:space="preserve">No handwashing data.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</si>
  <si>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Missing data (31 of 179) are excluded from the analysis.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</si>
  <si>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</si>
  <si>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</si>
  <si>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</si>
  <si>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</si>
  <si>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</si>
  <si>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</si>
  <si>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</si>
  <si>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</si>
  <si>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</si>
  <si>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</si>
  <si>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</si>
  <si>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</si>
  <si>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UNESCO UIS (http://data.uis.unesco.org/)</t>
  </si>
  <si>
    <t>No data on sanitation.</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</si>
  <si>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</si>
  <si>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</si>
  <si>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</si>
  <si>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</si>
  <si>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</si>
  <si>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</si>
  <si>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</si>
  <si>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</si>
  <si>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</si>
  <si>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</si>
  <si>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</si>
  <si>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</si>
  <si>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</si>
  <si>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</si>
  <si>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</si>
  <si>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</si>
  <si>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</si>
  <si>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</si>
  <si>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</si>
  <si>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</si>
  <si>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</si>
  <si>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</si>
  <si>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</si>
  <si>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</si>
  <si>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</si>
  <si>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Basic drinking water</t>
  </si>
  <si>
    <t>Basic handwashing facilities</t>
  </si>
  <si>
    <t>Single-sex basic sanitation</t>
  </si>
  <si>
    <t xml:space="preserve">National estimate based on primary school data in the absence of additional information. Estimates not used since appear to be based on LLECE13 data. </t>
  </si>
  <si>
    <t>EMIS</t>
  </si>
  <si>
    <t>Línea de base de agua, saneamiento e higiene en escuelas (indicadores ODS 6.1 y 6.2) (Mora, 2019) - datos de Archivo Maestro de Instituciones Educativas (AMIE, MoE)</t>
  </si>
  <si>
    <t>Primary includes basica levels (grades 1-10); secondary includes bachillerato (grades 11-13). The number of schools is unavailable, but the data source is a school census.</t>
  </si>
  <si>
    <t>Fuente mejorada (red pública, otra fuente entubada, pozo (no se conoce se está cubierto o no), tanquero</t>
  </si>
  <si>
    <t>No mejoradas (acequia, vertiente), (or no water)</t>
  </si>
  <si>
    <t>Acceso a agua - nivel básico (mejorada y en uso)</t>
  </si>
  <si>
    <t>Mejorado (inodoro+alcantarilla, inodoro+pozo séptico, letrina+alcantarilla, letrina+pozo séptico)</t>
  </si>
  <si>
    <t>No mejorados (pozo de absorción), (or no toilet)</t>
  </si>
  <si>
    <t>Acceso a Saneamiento - nivel básico</t>
  </si>
  <si>
    <t>Acceso a lavamanos y agua</t>
  </si>
  <si>
    <t>Primary includes basica levels (grades 1-10); secondary includes bachillerato (grades 11-13). The number of schools is unavailable, but the data source is a school census and the proportion of schools which offer each level include 49.5% pre-primary, 94% primary, and 23.8% secondary. Data on soap is not available.</t>
  </si>
  <si>
    <t>National estimate based on primary and secondary school data weighted by the school age population for each level. Estimates are not used since data are available from a primary data source (EMIS).</t>
  </si>
  <si>
    <t>Weighted average of school age population used to generate national estimate. Estimates are not used since data are available from a primary data source (EMIS) which are inconsistent with these values.</t>
  </si>
  <si>
    <t>National estimate based on primary and secondary school data weighted by the school age population for each level. Estimates are not used since data are available from a primary data source (EMIS) which are inconsistent with these values.</t>
  </si>
  <si>
    <t>Básico (no se contaba con la variable de separacion por sexo)</t>
  </si>
  <si>
    <t>Primary includes basica levels (grades 1-10); secondary includes bachillerato (grades 11-13). The number of schools is unavailable, but the data source is a school census and the proportion of schools which offer each level include 49.5% pre-primary, 94% primary, and 23.8% secondary. The water source types are reported as one group which includes multiple types; one of which is wells that may be covered or not. These are all assumed to be improved based on national analysis and comparison with other data sources. Data on facility type dissagregated by school level are estimated from bar charts provided in the report.</t>
  </si>
  <si>
    <t>Primary includes basica levels (grades 1-10); secondary includes bachillerato (grades 11-13). The number of schools is unavailable, but the data source is a school census. The water source types are reported as one group which includes multiple types; one of which is wells that may be covered or not. These are all assumed to be improved based on national analysis and comparison with other data sources</t>
  </si>
  <si>
    <t>ECU_2006_LLECE</t>
  </si>
  <si>
    <t>ECU_2013_LLECE</t>
  </si>
  <si>
    <t>ECU_2016_UIS</t>
  </si>
  <si>
    <t>ECU_2016_EMIS</t>
  </si>
  <si>
    <t>ECU_2017_UIS</t>
  </si>
  <si>
    <t>ECU_2017_EMIS</t>
  </si>
  <si>
    <t>ECU_2018_UIS</t>
  </si>
  <si>
    <t>ECU_2019_EMIS</t>
  </si>
  <si>
    <t>2006</t>
  </si>
  <si>
    <t>2013</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</si>
  <si>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</si>
  <si>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</si>
  <si>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</si>
  <si>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</si>
  <si>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</si>
  <si>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</si>
  <si>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</si>
  <si>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</si>
  <si>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</si>
  <si>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</si>
  <si>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</si>
  <si>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</si>
  <si>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</si>
  <si>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</si>
  <si>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</si>
  <si>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</si>
  <si>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</si>
  <si>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</si>
  <si>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</si>
  <si>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</si>
  <si>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ECU_2020_CEN</t>
  </si>
  <si>
    <t>Census</t>
  </si>
  <si>
    <t>Formulario WASH, corte al 10 de julio</t>
  </si>
  <si>
    <t>Siempre o Habitualmente (menos de 30 dias sin servicio durante el año escolar)</t>
  </si>
  <si>
    <t>Red pública</t>
  </si>
  <si>
    <t>Otra fuente por tubería (entubada)</t>
  </si>
  <si>
    <t>Pozo protegido</t>
  </si>
  <si>
    <t>Pozo no protegido</t>
  </si>
  <si>
    <t>Agua lluvia</t>
  </si>
  <si>
    <t>Agua embotellada</t>
  </si>
  <si>
    <t>Carro tanque / camión cisterna</t>
  </si>
  <si>
    <t>Pila o llave pública</t>
  </si>
  <si>
    <t>Río, vertiente o acequía</t>
  </si>
  <si>
    <t>Pre-primary schools include any school that offer pre-primary level, primary schools include any schools that offer primary levels, secondary schools include any schools that offer secondary levels. The sum of schools by level is therefore greater than the total number of schools.</t>
  </si>
  <si>
    <t/>
  </si>
  <si>
    <t>Bueno o Regular estado (no daños importantes que impiden su uso)</t>
  </si>
  <si>
    <t>Inodoros y/o letrinas son de uso exclusivo para estudiantes MUJERES (accesibles, funcionales y con
privacidad)</t>
  </si>
  <si>
    <t>Pozo septico</t>
  </si>
  <si>
    <t>Inodoro de compostaje</t>
  </si>
  <si>
    <t>Letrina con losa</t>
  </si>
  <si>
    <t>Letrina sin losa</t>
  </si>
  <si>
    <t>Facilty type data are from multiple questions where the total proportion of schools using each facility type sums to more than 100%. For the values reported above, the number of facilities per school was reduced to one based on a hierarchy from sewer to pit latrine without slab (as ordered above), so that schools with any improved facilities are classified as such, even if the school also has unimproved facilities. This may overestimate the proportion with improved facilities compared to data based on the 'main' facility type. Data on 'no facility' is based on schools that did not report having any of the above facilities since the results for the question on 'any facility' suggest that the question (asking about 'inodoros') may have been interpreted as asking about flush toilets (not just any sanitation facilities).</t>
  </si>
  <si>
    <t>Lavamanos individuales o colectivos</t>
  </si>
  <si>
    <t>Agua siempre o frequentemente, y estado bueno o regular (no daños importantes que impiden su uso)</t>
  </si>
  <si>
    <t xml:space="preserve">Facility with water </t>
  </si>
  <si>
    <t>Jabón siempre o frequentemente</t>
  </si>
  <si>
    <t xml:space="preserve">Facility with soap </t>
  </si>
  <si>
    <t>Estado bueno o regular, y agua y jabón siempre o frequentemente</t>
  </si>
  <si>
    <t>Values in grey text are imputed based on linear regression</t>
  </si>
  <si>
    <t>ECU_2019_UIS</t>
  </si>
  <si>
    <t>National estimate based on primary and secondary school data weighted by the number of schools in the 2020 census. Estimates are not used since data are available from a primary data source (EMIS).</t>
  </si>
  <si>
    <t>ECU_2020_UIS</t>
  </si>
  <si>
    <t>Weighted average used to generate national estimate based on 2020 Census. Estimates are not used since data are available from a primary data source (EMIS) which are inconsistent with these values.</t>
  </si>
  <si>
    <t>The JMP releases updated estimates every 2 years following consultations with national authorities: https://washdata.org/how-we-work/jmp-country-consultation</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</si>
  <si>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'Banos en buen estado' are used as a rough estimate for improved and usable facilities, which is assumed to estimate 'basic' coverage in the absence of other data. Data on basic service are not used based on comparison with later data more aligned with the SDG definition.</t>
  </si>
  <si>
    <t>Primary includes basica levels (grades 1-10); secondary includes bachillerato (grades 11-13). The number of schools is unavailable, but the data source is a school census. Data on basic service are not used based on comparison with later data more aligned with the SDG definition.</t>
  </si>
  <si>
    <t>Primary includes basica levels (grades 1-10); secondary includes bachillerato (grades 11-13). The number of schools is unavailable, but the data source is a school census and the proportion of schools which offer each level include 49.5% pre-primary, 94% primary, and 23.8% secondary. Data on facility type dissagregated by school level are estimated from bar charts provided in the report. Data on basic service are not used based on comparison with later data more aligned with the SDG definition.</t>
  </si>
  <si>
    <t>country</t>
  </si>
  <si>
    <t>Ecuador</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</si>
  <si>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</si>
  <si>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</si>
  <si>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</si>
  <si>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</si>
  <si>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</si>
  <si>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</si>
  <si>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</si>
  <si>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</si>
  <si>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</si>
  <si>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</si>
  <si>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</si>
  <si>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</si>
  <si>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</si>
  <si>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</si>
  <si>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</si>
  <si>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</si>
  <si>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</si>
  <si>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</si>
  <si>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</si>
  <si>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</si>
  <si>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</si>
  <si>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</si>
  <si>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</si>
  <si>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</si>
  <si>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</si>
  <si>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</si>
  <si>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</si>
  <si>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</si>
  <si>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</si>
  <si>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</si>
  <si>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</si>
  <si>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</si>
  <si>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ECU_2019_LLECE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</si>
  <si>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</si>
  <si>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</si>
  <si>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(0.8%) are not included in the estimate. Unweighted data are used. </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</si>
  <si>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</si>
  <si>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Unweighted data are used.</t>
  </si>
  <si>
    <t>No data on hygiene.</t>
  </si>
  <si>
    <t>ECU_2021_UIS</t>
  </si>
  <si>
    <t>ECU_2022_UIS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</si>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</sst>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55"/>
    <xf numFmtId="0" fontId="19" fillId="0" borderId="55"/>
    <xf numFmtId="0" fontId="15" fillId="0" borderId="55"/>
    <xf numFmtId="0" fontId="50" fillId="0" borderId="55" applyNumberFormat="false" applyFill="false" applyBorder="false" applyAlignment="false" applyProtection="false"/>
    <xf numFmtId="0" fontId="22" fillId="0" borderId="55" applyNumberFormat="false" applyFill="false" applyBorder="false" applyAlignment="false" applyProtection="false"/>
    <xf numFmtId="0" fontId="58" fillId="20" borderId="55">
      <alignment horizontal="center" vertical="center"/>
    </xf>
    <xf numFmtId="0" fontId="87" fillId="0" borderId="0" applyNumberFormat="false" applyFill="false" applyBorder="false" applyAlignment="false" applyProtection="false"/>
    <xf numFmtId="0" fontId="19" fillId="0" borderId="90"/>
    <xf numFmtId="0" fontId="19" fillId="0" borderId="92"/>
    <xf numFmtId="0" fontId="15" fillId="0" borderId="92"/>
    <xf numFmtId="0" fontId="19" fillId="0" borderId="92"/>
  </cellStyleXfs>
  <cellXfs count="106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5"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5" xfId="9" applyFill="true"/>
    <xf numFmtId="0" fontId="19" fillId="0" borderId="55" xfId="9" applyAlignment="true">
      <alignment horizontal="left"/>
    </xf>
    <xf numFmtId="0" fontId="19" fillId="0" borderId="55" xfId="9" applyAlignment="true">
      <alignment horizontal="right"/>
    </xf>
    <xf numFmtId="0" fontId="7" fillId="0" borderId="1" xfId="9" applyFont="true" applyFill="true" applyBorder="true"/>
    <xf numFmtId="0" fontId="7" fillId="0" borderId="55" xfId="9" applyFont="true" applyFill="true" applyBorder="true"/>
    <xf numFmtId="0" fontId="19" fillId="0" borderId="3" xfId="9" applyFill="true" applyBorder="true"/>
    <xf numFmtId="0" fontId="7" fillId="0" borderId="55" xfId="9" applyFont="true" applyFill="true"/>
    <xf numFmtId="0" fontId="33" fillId="0" borderId="55" xfId="9" applyFont="true" applyFill="true"/>
    <xf numFmtId="0" fontId="33" fillId="0" borderId="1" xfId="9" applyFont="true" applyFill="true" applyBorder="true"/>
    <xf numFmtId="0" fontId="33" fillId="0" borderId="3" xfId="9" applyFont="true" applyFill="true" applyBorder="true"/>
    <xf numFmtId="0" fontId="33" fillId="0" borderId="55" xfId="9"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0" borderId="63" xfId="0" applyNumberFormat="true" applyFont="true" applyFill="true" applyBorder="true" applyAlignment="true">
      <alignment horizontal="center" vertical="center"/>
    </xf>
    <xf numFmtId="164" fontId="3" fillId="2"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22"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0" fontId="62"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0" fontId="74" fillId="36" borderId="66" xfId="0" applyNumberFormat="true" applyFont="true" applyFill="true" applyBorder="true" applyAlignment="true" applyProtection="true">
      <alignment horizontal="center" vertical="center"/>
    </xf>
    <xf numFmtId="164"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3" fillId="41" borderId="39" xfId="12" applyFont="true" applyFill="true" applyBorder="true" applyAlignment="true">
      <alignment horizontal="center"/>
    </xf>
    <xf numFmtId="0" fontId="3" fillId="4" borderId="55" xfId="12" applyFont="true" applyFill="true" applyBorder="true" applyAlignment="true">
      <alignment horizontal="center"/>
    </xf>
    <xf numFmtId="0" fontId="10" fillId="42" borderId="71" xfId="12" applyFont="true" applyFill="true" applyBorder="true" applyAlignment="true">
      <alignment vertical="center" textRotation="90" wrapText="true"/>
    </xf>
    <xf numFmtId="0" fontId="3" fillId="28" borderId="55"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5" xfId="12" applyFont="true" applyFill="true" applyBorder="true" applyAlignment="true">
      <alignment horizontal="center"/>
    </xf>
    <xf numFmtId="0" fontId="10" fillId="43" borderId="71" xfId="12" applyFont="true" applyFill="true" applyBorder="true" applyAlignment="true">
      <alignment vertical="center" textRotation="90" wrapText="true"/>
    </xf>
    <xf numFmtId="0" fontId="3" fillId="44" borderId="55" xfId="12" applyFont="true" applyFill="true" applyBorder="true" applyAlignment="true">
      <alignment horizontal="center"/>
    </xf>
    <xf numFmtId="0" fontId="10" fillId="27" borderId="71"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2"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2"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2"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55" xfId="12" applyFont="true" applyFill="true"/>
    <xf numFmtId="0" fontId="11" fillId="2" borderId="55" xfId="12" applyFont="true" applyFill="true"/>
    <xf numFmtId="0" fontId="19" fillId="2" borderId="55" xfId="13" applyFill="true"/>
    <xf numFmtId="0" fontId="19" fillId="0" borderId="55" xfId="13"/>
    <xf numFmtId="0" fontId="20" fillId="2" borderId="55" xfId="12" applyFont="true" applyFill="true" applyAlignment="true">
      <alignment horizontal="center"/>
    </xf>
    <xf numFmtId="0" fontId="19" fillId="2" borderId="55" xfId="13" applyFont="true" applyFill="true"/>
    <xf numFmtId="0" fontId="38" fillId="2" borderId="55" xfId="12" applyFont="true" applyFill="true" applyAlignment="true">
      <alignment horizontal="center" vertical="center" wrapText="true"/>
    </xf>
    <xf numFmtId="0" fontId="7" fillId="2" borderId="55" xfId="12" applyFont="true" applyFill="true" applyAlignment="true">
      <alignment horizontal="left" indent="1"/>
    </xf>
    <xf numFmtId="0" fontId="47" fillId="2" borderId="55" xfId="12" applyFont="true" applyFill="true" applyAlignment="true">
      <alignment horizontal="center" vertical="center" wrapText="true"/>
    </xf>
    <xf numFmtId="0" fontId="21" fillId="2" borderId="55" xfId="12" applyFont="true" applyFill="true" applyAlignment="true">
      <alignment horizontal="center"/>
    </xf>
    <xf numFmtId="0" fontId="48" fillId="2" borderId="55" xfId="12" applyFont="true" applyFill="true" applyAlignment="true">
      <alignment horizontal="center"/>
    </xf>
    <xf numFmtId="0" fontId="66" fillId="40" borderId="55" xfId="14" applyNumberFormat="true" applyFont="true" applyFill="true" applyBorder="true" applyAlignment="true" applyProtection="true">
      <alignment horizontal="center"/>
    </xf>
    <xf numFmtId="0" fontId="19" fillId="2" borderId="55" xfId="13" applyFill="true" applyBorder="true"/>
    <xf numFmtId="0" fontId="11" fillId="2" borderId="55" xfId="12" applyFont="true" applyFill="true" applyBorder="true"/>
    <xf numFmtId="0" fontId="6" fillId="2" borderId="55" xfId="12" applyFont="true" applyFill="true" applyBorder="true" applyAlignment="true">
      <alignment horizontal="center"/>
    </xf>
    <xf numFmtId="0" fontId="28" fillId="2" borderId="55" xfId="12" applyFont="true" applyFill="true" applyBorder="true" applyAlignment="true">
      <alignment horizontal="center"/>
    </xf>
    <xf numFmtId="0" fontId="49" fillId="2" borderId="55" xfId="12" applyFont="true" applyFill="true" applyBorder="true"/>
    <xf numFmtId="0" fontId="51" fillId="2" borderId="55" xfId="15" applyFont="true" applyFill="true" applyBorder="true" applyAlignment="true">
      <alignment horizontal="center"/>
    </xf>
    <xf numFmtId="0" fontId="51" fillId="2" borderId="55" xfId="16" applyFont="true" applyFill="true" applyBorder="true" applyAlignment="true">
      <alignment horizontal="center"/>
    </xf>
    <xf numFmtId="0" fontId="23" fillId="2" borderId="55" xfId="15" applyFont="true" applyFill="true" applyBorder="true" applyAlignment="true">
      <alignment horizontal="center"/>
    </xf>
    <xf numFmtId="0" fontId="27" fillId="2" borderId="55" xfId="12" applyFont="true" applyFill="true" applyBorder="true" applyAlignment="true">
      <alignment horizontal="center"/>
    </xf>
    <xf numFmtId="0" fontId="52" fillId="2" borderId="55" xfId="12" applyFont="true" applyFill="true" applyBorder="true"/>
    <xf numFmtId="0" fontId="53" fillId="2" borderId="55" xfId="15" applyFont="true" applyFill="true" applyBorder="true" applyAlignment="true">
      <alignment horizontal="center"/>
    </xf>
    <xf numFmtId="0" fontId="54" fillId="2" borderId="55" xfId="12" applyFont="true" applyFill="true" applyBorder="true"/>
    <xf numFmtId="0" fontId="55" fillId="2" borderId="55" xfId="12" applyFont="true" applyFill="true" applyBorder="true"/>
    <xf numFmtId="0" fontId="56" fillId="2" borderId="55" xfId="12" applyFont="true" applyFill="true" applyBorder="true"/>
    <xf numFmtId="0" fontId="57" fillId="2" borderId="55" xfId="15" applyFont="true" applyFill="true" applyBorder="true" applyAlignment="true">
      <alignment horizontal="center"/>
    </xf>
    <xf numFmtId="0" fontId="58" fillId="2" borderId="55" xfId="17" applyFill="true">
      <alignment horizontal="center" vertical="center"/>
    </xf>
    <xf numFmtId="0" fontId="59" fillId="45" borderId="55" xfId="17" applyFont="true" applyFill="true">
      <alignment horizontal="center" vertical="center"/>
    </xf>
    <xf numFmtId="0" fontId="2" fillId="2" borderId="55" xfId="12" applyFont="true" applyFill="true"/>
    <xf numFmtId="0" fontId="24" fillId="2" borderId="55" xfId="12" applyFont="true" applyFill="true" applyAlignment="true">
      <alignment horizontal="left" indent="1"/>
    </xf>
    <xf numFmtId="0" fontId="23" fillId="2" borderId="55" xfId="15" applyFont="true" applyFill="true" applyAlignment="true">
      <alignment horizontal="left" indent="1"/>
    </xf>
    <xf numFmtId="0" fontId="25" fillId="2" borderId="55" xfId="12" applyFont="true" applyFill="true" applyAlignment="true">
      <alignment horizontal="left" indent="1"/>
    </xf>
    <xf numFmtId="0" fontId="23" fillId="2" borderId="55" xfId="15" applyFont="true" applyFill="true" applyAlignment="true">
      <alignment horizontal="left" indent="2"/>
    </xf>
    <xf numFmtId="0" fontId="33" fillId="0" borderId="55" xfId="13" applyFont="true"/>
    <xf numFmtId="0" fontId="83" fillId="2" borderId="55" xfId="12"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55" xfId="12" applyFont="true" applyFill="true" applyAlignment="true">
      <alignment horizontal="left"/>
    </xf>
    <xf numFmtId="0" fontId="3" fillId="2" borderId="55" xfId="12" applyFont="true" applyFill="true" applyAlignment="true">
      <alignment horizontal="center"/>
    </xf>
    <xf numFmtId="0" fontId="3" fillId="2" borderId="56" xfId="12" applyFont="true" applyFill="true" applyBorder="true" applyAlignment="true">
      <alignment horizontal="right"/>
    </xf>
    <xf numFmtId="1" fontId="3" fillId="2" borderId="55" xfId="12" applyNumberFormat="true" applyFont="true" applyFill="true"/>
    <xf numFmtId="164" fontId="3" fillId="4" borderId="55" xfId="12" applyNumberFormat="true" applyFont="true" applyFill="true" applyAlignment="true">
      <alignment horizontal="center"/>
    </xf>
    <xf numFmtId="164" fontId="3" fillId="28" borderId="55" xfId="12" applyNumberFormat="true" applyFont="true" applyFill="true" applyAlignment="true">
      <alignment horizontal="center"/>
    </xf>
    <xf numFmtId="164" fontId="3" fillId="41" borderId="55" xfId="12" applyNumberFormat="true" applyFont="true" applyFill="true" applyAlignment="true">
      <alignment horizontal="center"/>
    </xf>
    <xf numFmtId="0" fontId="3" fillId="2" borderId="55"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2"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2" xfId="12" applyNumberFormat="true" applyFont="true" applyFill="true" applyBorder="true" applyAlignment="true">
      <alignment horizontal="center" wrapText="true"/>
    </xf>
    <xf numFmtId="164" fontId="8" fillId="27" borderId="72" xfId="12"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55"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55" xfId="15" applyFont="true" applyFill="true" applyBorder="true" applyAlignment="true">
      <alignment horizontal="center"/>
    </xf>
    <xf numFmtId="0" fontId="85" fillId="2" borderId="55" xfId="15" applyFont="true" applyFill="true" applyBorder="true" applyAlignment="true">
      <alignment horizontal="center"/>
    </xf>
    <xf numFmtId="0" fontId="86" fillId="2" borderId="55"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8" applyFont="true" applyAlignment="true">
      <alignment vertical="top"/>
    </xf>
    <xf numFmtId="0" fontId="6" fillId="0" borderId="0" xfId="0" applyFont="true"/>
    <xf numFmtId="0" fontId="4" fillId="0" borderId="0" xfId="0" applyFont="true" applyAlignment="true">
      <alignment vertical="top"/>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6" fillId="0" borderId="17" xfId="0" applyFont="true" applyBorder="true" applyAlignment="true">
      <alignment horizontal="left" vertical="center"/>
    </xf>
    <xf numFmtId="0" fontId="81" fillId="27" borderId="15" xfId="0" applyFont="true" applyFill="true" applyBorder="true" applyAlignment="true">
      <alignment horizontal="left" vertical="center"/>
    </xf>
    <xf numFmtId="0" fontId="62"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2" borderId="90" xfId="19" applyFont="true" applyFill="true" applyAlignment="true">
      <alignment horizontal="left"/>
    </xf>
    <xf numFmtId="0" fontId="62"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97" fillId="0" borderId="0" xfId="18" applyFont="true" applyAlignment="true">
      <alignment vertical="center"/>
    </xf>
    <xf numFmtId="0" fontId="98" fillId="0" borderId="0" xfId="0" applyFont="true" applyAlignment="true">
      <alignment vertical="center"/>
    </xf>
    <xf numFmtId="0" fontId="19" fillId="0" borderId="91" xfId="9" applyBorder="true"/>
    <xf numFmtId="0" fontId="3" fillId="2" borderId="91" xfId="12" applyFont="true" applyFill="true" applyBorder="true" applyAlignment="true">
      <alignment horizontal="left"/>
    </xf>
    <xf numFmtId="0" fontId="3" fillId="2" borderId="91" xfId="12" applyFont="true" applyFill="true" applyBorder="true" applyAlignment="true">
      <alignment horizontal="center"/>
    </xf>
    <xf numFmtId="0" fontId="3" fillId="2" borderId="91" xfId="12" applyFont="true" applyFill="true" applyBorder="true" applyAlignment="true">
      <alignment horizontal="right"/>
    </xf>
    <xf numFmtId="1" fontId="3" fillId="2" borderId="91" xfId="12" applyNumberFormat="true" applyFont="true" applyFill="true" applyBorder="true"/>
    <xf numFmtId="164" fontId="3" fillId="4" borderId="91" xfId="12" applyNumberFormat="true" applyFont="true" applyFill="true" applyBorder="true" applyAlignment="true">
      <alignment horizontal="center"/>
    </xf>
    <xf numFmtId="164" fontId="3" fillId="28" borderId="91" xfId="12" applyNumberFormat="true" applyFont="true" applyFill="true" applyBorder="true" applyAlignment="true">
      <alignment horizontal="center"/>
    </xf>
    <xf numFmtId="164" fontId="3" fillId="41" borderId="91" xfId="12" applyNumberFormat="true" applyFont="true" applyFill="true" applyBorder="true" applyAlignment="true">
      <alignment horizontal="center"/>
    </xf>
    <xf numFmtId="164" fontId="8" fillId="42" borderId="91" xfId="12" applyNumberFormat="true" applyFont="true" applyFill="true" applyBorder="true" applyAlignment="true">
      <alignment horizontal="center" wrapText="true"/>
    </xf>
    <xf numFmtId="164" fontId="3" fillId="44" borderId="91" xfId="12" applyNumberFormat="true" applyFont="true" applyFill="true" applyBorder="true" applyAlignment="true">
      <alignment horizontal="center"/>
    </xf>
    <xf numFmtId="164" fontId="8" fillId="43" borderId="91" xfId="12" applyNumberFormat="true" applyFont="true" applyFill="true" applyBorder="true" applyAlignment="true">
      <alignment horizontal="center" wrapText="true"/>
    </xf>
    <xf numFmtId="164" fontId="8" fillId="27" borderId="91" xfId="12" applyNumberFormat="true" applyFont="true" applyFill="true" applyBorder="true" applyAlignment="true">
      <alignment horizontal="center" wrapText="true"/>
    </xf>
    <xf numFmtId="0" fontId="19" fillId="0" borderId="91" xfId="9" applyBorder="true" applyAlignment="true">
      <alignment horizontal="left"/>
    </xf>
    <xf numFmtId="0" fontId="19" fillId="0" borderId="91" xfId="9" applyBorder="true" applyAlignment="true">
      <alignment horizontal="center"/>
    </xf>
    <xf numFmtId="0" fontId="19" fillId="0" borderId="91" xfId="9" applyBorder="true" applyAlignment="true">
      <alignment horizontal="right"/>
    </xf>
    <xf numFmtId="0" fontId="7" fillId="0" borderId="91" xfId="9" applyFont="true" applyFill="true" applyBorder="true"/>
    <xf numFmtId="0" fontId="19" fillId="0" borderId="91" xfId="9" applyFill="true" applyBorder="true"/>
    <xf numFmtId="0" fontId="33" fillId="0" borderId="91" xfId="9" applyFont="true" applyFill="true" applyBorder="true"/>
    <xf numFmtId="0" fontId="33" fillId="0" borderId="91" xfId="9" applyFont="true" applyBorder="true"/>
    <xf numFmtId="0" fontId="62"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9" fillId="0" borderId="92" xfId="0" applyNumberFormat="true" applyFont="true" applyBorder="true" applyAlignment="true" applyProtection="true"/>
    <xf numFmtId="0" fontId="62"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100" fillId="49" borderId="93" xfId="0" applyNumberFormat="true" applyFont="true" applyFill="true" applyBorder="true" applyAlignment="true" applyProtection="true">
      <alignment horizontal="center" vertical="center"/>
    </xf>
    <xf numFmtId="1" fontId="101" fillId="50" borderId="94" xfId="0" applyNumberFormat="true" applyFont="true" applyFill="true" applyBorder="true" applyAlignment="true" applyProtection="true">
      <alignment horizontal="center" vertical="center"/>
    </xf>
    <xf numFmtId="1" fontId="102" fillId="51" borderId="95" xfId="0" applyNumberFormat="true" applyFont="true" applyFill="true" applyBorder="true" applyAlignment="true" applyProtection="true">
      <alignment horizontal="center" vertical="center"/>
    </xf>
    <xf numFmtId="1" fontId="103" fillId="52" borderId="96" xfId="0" applyNumberFormat="true" applyFont="true" applyFill="true" applyBorder="true" applyAlignment="true" applyProtection="true">
      <alignment horizontal="center" vertical="center"/>
    </xf>
    <xf numFmtId="1" fontId="104" fillId="53" borderId="97" xfId="0" applyNumberFormat="true" applyFont="true" applyFill="true" applyBorder="true" applyAlignment="true" applyProtection="true">
      <alignment horizontal="center" vertical="center"/>
    </xf>
    <xf numFmtId="1" fontId="105" fillId="54" borderId="98" xfId="0" applyNumberFormat="true" applyFont="true" applyFill="true" applyBorder="true" applyAlignment="true" applyProtection="true">
      <alignment horizontal="center" vertical="center"/>
    </xf>
    <xf numFmtId="1" fontId="106" fillId="55" borderId="99" xfId="0" applyNumberFormat="true" applyFont="true" applyFill="true" applyBorder="true" applyAlignment="true" applyProtection="true">
      <alignment horizontal="center" vertical="center"/>
    </xf>
    <xf numFmtId="1" fontId="107" fillId="56" borderId="100" xfId="0" applyNumberFormat="true" applyFont="true" applyFill="true" applyBorder="true" applyAlignment="true" applyProtection="true">
      <alignment horizontal="center" vertical="center"/>
    </xf>
    <xf numFmtId="1" fontId="108" fillId="57" borderId="101" xfId="0" applyNumberFormat="true" applyFont="true" applyFill="true" applyBorder="true" applyAlignment="true" applyProtection="true">
      <alignment horizontal="center" vertical="center"/>
    </xf>
    <xf numFmtId="1" fontId="109" fillId="58" borderId="102" xfId="0" applyNumberFormat="true" applyFont="true" applyFill="true" applyBorder="true" applyAlignment="true" applyProtection="true">
      <alignment horizontal="center" vertical="center"/>
    </xf>
    <xf numFmtId="1" fontId="110" fillId="59" borderId="103" xfId="0" applyNumberFormat="true" applyFont="true" applyFill="true" applyBorder="true" applyAlignment="true" applyProtection="true">
      <alignment horizontal="center" vertical="center"/>
    </xf>
    <xf numFmtId="1" fontId="111" fillId="60" borderId="104" xfId="0" applyNumberFormat="true" applyFont="true" applyFill="true" applyBorder="true" applyAlignment="true" applyProtection="true">
      <alignment horizontal="center" vertical="center"/>
    </xf>
    <xf numFmtId="1" fontId="112" fillId="61" borderId="105" xfId="0" applyNumberFormat="true" applyFont="true" applyFill="true" applyBorder="true" applyAlignment="true" applyProtection="true">
      <alignment horizontal="center" vertical="center"/>
    </xf>
    <xf numFmtId="1" fontId="113" fillId="62" borderId="106" xfId="0" applyNumberFormat="true" applyFont="true" applyFill="true" applyBorder="true" applyAlignment="true" applyProtection="true">
      <alignment horizontal="center" vertical="center"/>
    </xf>
    <xf numFmtId="1" fontId="114" fillId="63" borderId="107" xfId="0" applyNumberFormat="true" applyFont="true" applyFill="true" applyBorder="true" applyAlignment="true" applyProtection="true">
      <alignment horizontal="center" vertical="center"/>
    </xf>
    <xf numFmtId="1" fontId="115" fillId="64" borderId="108" xfId="0" applyNumberFormat="true" applyFont="true" applyFill="true" applyBorder="true" applyAlignment="true" applyProtection="true">
      <alignment horizontal="center" vertical="center"/>
    </xf>
    <xf numFmtId="1" fontId="116" fillId="65" borderId="109" xfId="0" applyNumberFormat="true" applyFont="true" applyFill="true" applyBorder="true" applyAlignment="true" applyProtection="true">
      <alignment horizontal="center" vertical="center"/>
    </xf>
    <xf numFmtId="1" fontId="117" fillId="66" borderId="110" xfId="0" applyNumberFormat="true" applyFont="true" applyFill="true" applyBorder="true" applyAlignment="true" applyProtection="true">
      <alignment horizontal="center" vertical="center"/>
    </xf>
    <xf numFmtId="1" fontId="118" fillId="67" borderId="111" xfId="0" applyNumberFormat="true" applyFont="true" applyFill="true" applyBorder="true" applyAlignment="true" applyProtection="true">
      <alignment horizontal="center" vertical="center"/>
    </xf>
    <xf numFmtId="1" fontId="119" fillId="68" borderId="112" xfId="0" applyNumberFormat="true" applyFont="true" applyFill="true" applyBorder="true" applyAlignment="true" applyProtection="true">
      <alignment horizontal="center" vertical="center"/>
    </xf>
    <xf numFmtId="1" fontId="120" fillId="69" borderId="113" xfId="0" applyNumberFormat="true" applyFont="true" applyFill="true" applyBorder="true" applyAlignment="true" applyProtection="true">
      <alignment horizontal="center" vertical="center"/>
    </xf>
    <xf numFmtId="1" fontId="121" fillId="70" borderId="114" xfId="0" applyNumberFormat="true" applyFont="true" applyFill="true" applyBorder="true" applyAlignment="true" applyProtection="true">
      <alignment horizontal="center" vertical="center"/>
    </xf>
    <xf numFmtId="1" fontId="122" fillId="71" borderId="115" xfId="0" applyNumberFormat="true" applyFont="true" applyFill="true" applyBorder="true" applyAlignment="true" applyProtection="true">
      <alignment horizontal="center" vertical="center"/>
    </xf>
    <xf numFmtId="0" fontId="123" fillId="72" borderId="116" xfId="0" applyNumberFormat="true" applyFont="true" applyFill="true" applyBorder="true" applyAlignment="true" applyProtection="true">
      <alignment horizontal="center" vertical="center"/>
    </xf>
    <xf numFmtId="164" fontId="124" fillId="73" borderId="117" xfId="0" applyNumberFormat="true" applyFont="true" applyFill="true" applyBorder="true" applyAlignment="true" applyProtection="true">
      <alignment horizontal="center" vertical="center"/>
    </xf>
    <xf numFmtId="0" fontId="125" fillId="74" borderId="118" xfId="0" applyNumberFormat="true" applyFont="true" applyFill="true" applyBorder="true" applyAlignment="true" applyProtection="true">
      <alignment horizontal="center" vertical="center"/>
    </xf>
    <xf numFmtId="0" fontId="126" fillId="75" borderId="119" xfId="0" applyNumberFormat="true" applyFont="true" applyFill="true" applyBorder="true" applyAlignment="true" applyProtection="true">
      <alignment horizontal="center" vertical="center"/>
    </xf>
    <xf numFmtId="0" fontId="127" fillId="76" borderId="120" xfId="0" applyNumberFormat="true" applyFont="true" applyFill="true" applyBorder="true" applyAlignment="true" applyProtection="true">
      <alignment horizontal="center" vertical="center"/>
    </xf>
    <xf numFmtId="1" fontId="128" fillId="77" borderId="121" xfId="0" applyNumberFormat="true" applyFont="true" applyFill="true" applyBorder="true" applyAlignment="true" applyProtection="true">
      <alignment horizontal="center" vertical="center"/>
    </xf>
    <xf numFmtId="0" fontId="129" fillId="78" borderId="122" xfId="0" applyNumberFormat="true" applyFont="true" applyFill="true" applyBorder="true" applyAlignment="true" applyProtection="true">
      <alignment horizontal="center" vertical="center"/>
    </xf>
    <xf numFmtId="164" fontId="130" fillId="79" borderId="123" xfId="0" applyNumberFormat="true" applyFont="true" applyFill="true" applyBorder="true" applyAlignment="true" applyProtection="true">
      <alignment horizontal="center" vertical="center"/>
    </xf>
    <xf numFmtId="0" fontId="131" fillId="80" borderId="124" xfId="0" applyNumberFormat="true" applyFont="true" applyFill="true" applyBorder="true" applyAlignment="true" applyProtection="true">
      <alignment horizontal="center" vertical="center"/>
    </xf>
    <xf numFmtId="0" fontId="132" fillId="81" borderId="125" xfId="0" applyNumberFormat="true" applyFont="true" applyFill="true" applyBorder="true" applyAlignment="true" applyProtection="true">
      <alignment horizontal="center" vertical="center"/>
    </xf>
    <xf numFmtId="0" fontId="133" fillId="82" borderId="126" xfId="0" applyNumberFormat="true" applyFont="true" applyFill="true" applyBorder="true" applyAlignment="true" applyProtection="true">
      <alignment horizontal="center" vertical="center"/>
    </xf>
    <xf numFmtId="0" fontId="134" fillId="83" borderId="127" xfId="0" applyNumberFormat="true" applyFont="true" applyFill="true" applyBorder="true" applyAlignment="true" applyProtection="true">
      <alignment horizontal="center" vertical="center"/>
    </xf>
    <xf numFmtId="164" fontId="135" fillId="84" borderId="128" xfId="0" applyNumberFormat="true" applyFont="true" applyFill="true" applyBorder="true" applyAlignment="true" applyProtection="true">
      <alignment horizontal="center" vertical="center"/>
    </xf>
    <xf numFmtId="0" fontId="136" fillId="85" borderId="129" xfId="0" applyNumberFormat="true" applyFont="true" applyFill="true" applyBorder="true" applyAlignment="true" applyProtection="true">
      <alignment horizontal="center" vertical="center"/>
    </xf>
    <xf numFmtId="0" fontId="137" fillId="86" borderId="130" xfId="0" applyNumberFormat="true" applyFont="true" applyFill="true" applyBorder="true" applyAlignment="true" applyProtection="true">
      <alignment horizontal="center" vertical="center"/>
    </xf>
    <xf numFmtId="0" fontId="138" fillId="87" borderId="131" xfId="0" applyNumberFormat="true" applyFont="true" applyFill="true" applyBorder="true" applyAlignment="true" applyProtection="true">
      <alignment horizontal="center" vertical="center"/>
    </xf>
    <xf numFmtId="0" fontId="139" fillId="88" borderId="132" xfId="0" applyNumberFormat="true" applyFont="true" applyFill="true" applyBorder="true" applyAlignment="true" applyProtection="true">
      <alignment horizontal="center" vertical="center"/>
    </xf>
    <xf numFmtId="164" fontId="140" fillId="89" borderId="133" xfId="0" applyNumberFormat="true" applyFont="true" applyFill="true" applyBorder="true" applyAlignment="true" applyProtection="true">
      <alignment horizontal="center" vertical="center"/>
    </xf>
    <xf numFmtId="0" fontId="141" fillId="90" borderId="134" xfId="0" applyNumberFormat="true" applyFont="true" applyFill="true" applyBorder="true" applyAlignment="true" applyProtection="true">
      <alignment horizontal="center" vertical="center"/>
    </xf>
    <xf numFmtId="0" fontId="142" fillId="91" borderId="135" xfId="0" applyNumberFormat="true" applyFont="true" applyFill="true" applyBorder="true" applyAlignment="true" applyProtection="true">
      <alignment horizontal="center" vertical="center"/>
    </xf>
    <xf numFmtId="0" fontId="143" fillId="92" borderId="136" xfId="0" applyNumberFormat="true" applyFont="true" applyFill="true" applyBorder="true" applyAlignment="true" applyProtection="true">
      <alignment horizontal="center" vertical="center"/>
    </xf>
    <xf numFmtId="0" fontId="144" fillId="93" borderId="137" xfId="0" applyNumberFormat="true" applyFont="true" applyFill="true" applyBorder="true" applyAlignment="true" applyProtection="true">
      <alignment horizontal="center" vertical="center"/>
    </xf>
    <xf numFmtId="164" fontId="145" fillId="94" borderId="138" xfId="0" applyNumberFormat="true" applyFont="true" applyFill="true" applyBorder="true" applyAlignment="true" applyProtection="true">
      <alignment horizontal="center" vertical="center"/>
    </xf>
    <xf numFmtId="0" fontId="146" fillId="95" borderId="139" xfId="0" applyNumberFormat="true" applyFont="true" applyFill="true" applyBorder="true" applyAlignment="true" applyProtection="true">
      <alignment horizontal="center" vertical="center"/>
    </xf>
    <xf numFmtId="0" fontId="147" fillId="96" borderId="140" xfId="0" applyNumberFormat="true" applyFont="true" applyFill="true" applyBorder="true" applyAlignment="true" applyProtection="true">
      <alignment horizontal="center" vertical="center"/>
    </xf>
    <xf numFmtId="0" fontId="148" fillId="97" borderId="141" xfId="0" applyNumberFormat="true" applyFont="true" applyFill="true" applyBorder="true" applyAlignment="true" applyProtection="true">
      <alignment horizontal="center" vertical="center"/>
    </xf>
    <xf numFmtId="0" fontId="149" fillId="98" borderId="142" xfId="0" applyNumberFormat="true" applyFont="true" applyFill="true" applyBorder="true" applyAlignment="true" applyProtection="true">
      <alignment horizontal="center" vertical="center"/>
    </xf>
    <xf numFmtId="164" fontId="150" fillId="99" borderId="143" xfId="0" applyNumberFormat="true" applyFont="true" applyFill="true" applyBorder="true" applyAlignment="true" applyProtection="true">
      <alignment horizontal="center" vertical="center"/>
    </xf>
    <xf numFmtId="0" fontId="151" fillId="100" borderId="144" xfId="0" applyNumberFormat="true" applyFont="true" applyFill="true" applyBorder="true" applyAlignment="true" applyProtection="true">
      <alignment horizontal="center" vertical="center"/>
    </xf>
    <xf numFmtId="0" fontId="152" fillId="101" borderId="145" xfId="0" applyNumberFormat="true" applyFont="true" applyFill="true" applyBorder="true" applyAlignment="true" applyProtection="true">
      <alignment horizontal="center" vertical="center"/>
    </xf>
    <xf numFmtId="0" fontId="153" fillId="102" borderId="146" xfId="0" applyNumberFormat="true" applyFont="true" applyFill="true" applyBorder="true" applyAlignment="true" applyProtection="true">
      <alignment horizontal="center" vertical="center"/>
    </xf>
    <xf numFmtId="0" fontId="154" fillId="103" borderId="147" xfId="0" applyNumberFormat="true" applyFont="true" applyFill="true" applyBorder="true" applyAlignment="true" applyProtection="true">
      <alignment horizontal="center" vertical="center"/>
    </xf>
    <xf numFmtId="164" fontId="155" fillId="104" borderId="148" xfId="0" applyNumberFormat="true" applyFont="true" applyFill="true" applyBorder="true" applyAlignment="true" applyProtection="true">
      <alignment horizontal="center" vertical="center"/>
    </xf>
    <xf numFmtId="0" fontId="156" fillId="105" borderId="149" xfId="0" applyNumberFormat="true" applyFont="true" applyFill="true" applyBorder="true" applyAlignment="true" applyProtection="true">
      <alignment horizontal="center" vertical="center"/>
    </xf>
    <xf numFmtId="0" fontId="157" fillId="106" borderId="150" xfId="0" applyNumberFormat="true" applyFont="true" applyFill="true" applyBorder="true" applyAlignment="true" applyProtection="true">
      <alignment horizontal="center" vertical="center"/>
    </xf>
    <xf numFmtId="0" fontId="158" fillId="107" borderId="151" xfId="0" applyNumberFormat="true" applyFont="true" applyFill="true" applyBorder="true" applyAlignment="true" applyProtection="true">
      <alignment horizontal="center" vertical="center"/>
    </xf>
    <xf numFmtId="0" fontId="159" fillId="108" borderId="152" xfId="0" applyNumberFormat="true" applyFont="true" applyFill="true" applyBorder="true" applyAlignment="true" applyProtection="true">
      <alignment horizontal="center" vertical="center"/>
    </xf>
    <xf numFmtId="164" fontId="160" fillId="109" borderId="153" xfId="0" applyNumberFormat="true" applyFont="true" applyFill="true" applyBorder="true" applyAlignment="true" applyProtection="true">
      <alignment horizontal="center" vertical="center"/>
    </xf>
    <xf numFmtId="0" fontId="161" fillId="110" borderId="154" xfId="0" applyNumberFormat="true" applyFont="true" applyFill="true" applyBorder="true" applyAlignment="true" applyProtection="true">
      <alignment horizontal="center" vertical="center"/>
    </xf>
    <xf numFmtId="0" fontId="162" fillId="111" borderId="155" xfId="0" applyNumberFormat="true" applyFont="true" applyFill="true" applyBorder="true" applyAlignment="true" applyProtection="true">
      <alignment horizontal="center" vertical="center"/>
    </xf>
    <xf numFmtId="0" fontId="163" fillId="112" borderId="156" xfId="0" applyNumberFormat="true" applyFont="true" applyFill="true" applyBorder="true" applyAlignment="true" applyProtection="true">
      <alignment horizontal="center" vertical="center"/>
    </xf>
    <xf numFmtId="0" fontId="164" fillId="113" borderId="157" xfId="0" applyNumberFormat="true" applyFont="true" applyFill="true" applyBorder="true" applyAlignment="true" applyProtection="true">
      <alignment horizontal="center" vertical="center"/>
    </xf>
    <xf numFmtId="164" fontId="165" fillId="114" borderId="158" xfId="0" applyNumberFormat="true" applyFont="true" applyFill="true" applyBorder="true" applyAlignment="true" applyProtection="true">
      <alignment horizontal="center" vertical="center"/>
    </xf>
    <xf numFmtId="0" fontId="166" fillId="115" borderId="159" xfId="0" applyNumberFormat="true" applyFont="true" applyFill="true" applyBorder="true" applyAlignment="true" applyProtection="true">
      <alignment horizontal="center" vertical="center"/>
    </xf>
    <xf numFmtId="0" fontId="167" fillId="116" borderId="160" xfId="0" applyNumberFormat="true" applyFont="true" applyFill="true" applyBorder="true" applyAlignment="true" applyProtection="true">
      <alignment horizontal="center" vertical="center"/>
    </xf>
    <xf numFmtId="0" fontId="168" fillId="117" borderId="161" xfId="0" applyNumberFormat="true" applyFont="true" applyFill="true" applyBorder="true" applyAlignment="true" applyProtection="true">
      <alignment horizontal="center" vertical="center"/>
    </xf>
    <xf numFmtId="0" fontId="169" fillId="118" borderId="162" xfId="0" applyNumberFormat="true" applyFont="true" applyFill="true" applyBorder="true" applyAlignment="true" applyProtection="true">
      <alignment horizontal="center" vertical="center"/>
    </xf>
    <xf numFmtId="164" fontId="170" fillId="119" borderId="163" xfId="0" applyNumberFormat="true" applyFont="true" applyFill="true" applyBorder="true" applyAlignment="true" applyProtection="true">
      <alignment horizontal="center" vertical="center"/>
    </xf>
    <xf numFmtId="0" fontId="171" fillId="120" borderId="164" xfId="0" applyNumberFormat="true" applyFont="true" applyFill="true" applyBorder="true" applyAlignment="true" applyProtection="true">
      <alignment horizontal="center" vertical="center"/>
    </xf>
    <xf numFmtId="0" fontId="172" fillId="121" borderId="165" xfId="0" applyNumberFormat="true" applyFont="true" applyFill="true" applyBorder="true" applyAlignment="true" applyProtection="true">
      <alignment horizontal="center" vertical="center"/>
    </xf>
    <xf numFmtId="0" fontId="173" fillId="122" borderId="166" xfId="0" applyNumberFormat="true" applyFont="true" applyFill="true" applyBorder="true" applyAlignment="true" applyProtection="true">
      <alignment horizontal="center" vertical="center"/>
    </xf>
    <xf numFmtId="0" fontId="174" fillId="123" borderId="167" xfId="0" applyNumberFormat="true" applyFont="true" applyFill="true" applyBorder="true" applyAlignment="true" applyProtection="true">
      <alignment horizontal="center" vertical="center"/>
    </xf>
    <xf numFmtId="164" fontId="175" fillId="124" borderId="168" xfId="0" applyNumberFormat="true" applyFont="true" applyFill="true" applyBorder="true" applyAlignment="true" applyProtection="true">
      <alignment horizontal="center" vertical="center"/>
    </xf>
    <xf numFmtId="0" fontId="176" fillId="125" borderId="169" xfId="0" applyNumberFormat="true" applyFont="true" applyFill="true" applyBorder="true" applyAlignment="true" applyProtection="true">
      <alignment horizontal="center" vertical="center"/>
    </xf>
    <xf numFmtId="0" fontId="177" fillId="126" borderId="170" xfId="0" applyNumberFormat="true" applyFont="true" applyFill="true" applyBorder="true" applyAlignment="true" applyProtection="true">
      <alignment horizontal="center" vertical="center"/>
    </xf>
    <xf numFmtId="0" fontId="178" fillId="127" borderId="171" xfId="0" applyNumberFormat="true" applyFont="true" applyFill="true" applyBorder="true" applyAlignment="true" applyProtection="true">
      <alignment horizontal="center" vertical="center"/>
    </xf>
    <xf numFmtId="0" fontId="179" fillId="128" borderId="172" xfId="0" applyNumberFormat="true" applyFont="true" applyFill="true" applyBorder="true" applyAlignment="true" applyProtection="true">
      <alignment horizontal="center" vertical="center"/>
    </xf>
    <xf numFmtId="164" fontId="180" fillId="129" borderId="173" xfId="0" applyNumberFormat="true" applyFont="true" applyFill="true" applyBorder="true" applyAlignment="true" applyProtection="true">
      <alignment horizontal="center" vertical="center"/>
    </xf>
    <xf numFmtId="0" fontId="181" fillId="130" borderId="174" xfId="0" applyNumberFormat="true" applyFont="true" applyFill="true" applyBorder="true" applyAlignment="true" applyProtection="true">
      <alignment horizontal="center" vertical="center"/>
    </xf>
    <xf numFmtId="0" fontId="182" fillId="131" borderId="175" xfId="0" applyNumberFormat="true" applyFont="true" applyFill="true" applyBorder="true" applyAlignment="true" applyProtection="true">
      <alignment horizontal="center" vertical="center"/>
    </xf>
    <xf numFmtId="0" fontId="183" fillId="132" borderId="176" xfId="0" applyNumberFormat="true" applyFont="true" applyFill="true" applyBorder="true" applyAlignment="true" applyProtection="true">
      <alignment horizontal="center" vertical="center"/>
    </xf>
    <xf numFmtId="0" fontId="184" fillId="133" borderId="177" xfId="0" applyNumberFormat="true" applyFont="true" applyFill="true" applyBorder="true" applyAlignment="true" applyProtection="true">
      <alignment horizontal="center" vertical="center"/>
    </xf>
    <xf numFmtId="164" fontId="185" fillId="134" borderId="178" xfId="0" applyNumberFormat="true" applyFont="true" applyFill="true" applyBorder="true" applyAlignment="true" applyProtection="true">
      <alignment horizontal="center" vertical="center"/>
    </xf>
    <xf numFmtId="0" fontId="186" fillId="135" borderId="179" xfId="0" applyNumberFormat="true" applyFont="true" applyFill="true" applyBorder="true" applyAlignment="true" applyProtection="true">
      <alignment horizontal="center" vertical="center"/>
    </xf>
    <xf numFmtId="0" fontId="187" fillId="136" borderId="180" xfId="0" applyNumberFormat="true" applyFont="true" applyFill="true" applyBorder="true" applyAlignment="true" applyProtection="true">
      <alignment horizontal="center" vertical="center"/>
    </xf>
    <xf numFmtId="0" fontId="188" fillId="137" borderId="181" xfId="0" applyNumberFormat="true" applyFont="true" applyFill="true" applyBorder="true" applyAlignment="true" applyProtection="true">
      <alignment horizontal="center" vertical="center"/>
    </xf>
    <xf numFmtId="0" fontId="189" fillId="138" borderId="182" xfId="0" applyNumberFormat="true" applyFont="true" applyFill="true" applyBorder="true" applyAlignment="true" applyProtection="true">
      <alignment horizontal="center" vertical="center"/>
    </xf>
    <xf numFmtId="164" fontId="190" fillId="139" borderId="183" xfId="0" applyNumberFormat="true" applyFont="true" applyFill="true" applyBorder="true" applyAlignment="true" applyProtection="true">
      <alignment horizontal="center" vertical="center"/>
    </xf>
    <xf numFmtId="0" fontId="191" fillId="140" borderId="184" xfId="0" applyNumberFormat="true" applyFont="true" applyFill="true" applyBorder="true" applyAlignment="true" applyProtection="true">
      <alignment horizontal="center" vertical="center"/>
    </xf>
    <xf numFmtId="0" fontId="192" fillId="141" borderId="185" xfId="0" applyNumberFormat="true" applyFont="true" applyFill="true" applyBorder="true" applyAlignment="true" applyProtection="true">
      <alignment horizontal="center" vertical="center"/>
    </xf>
    <xf numFmtId="0" fontId="193" fillId="142" borderId="186" xfId="0" applyNumberFormat="true" applyFont="true" applyFill="true" applyBorder="true" applyAlignment="true" applyProtection="true">
      <alignment horizontal="center" vertical="center"/>
    </xf>
    <xf numFmtId="0" fontId="194" fillId="143" borderId="187" xfId="0" applyNumberFormat="true" applyFont="true" applyFill="true" applyBorder="true" applyAlignment="true" applyProtection="true">
      <alignment horizontal="center" vertical="center"/>
    </xf>
    <xf numFmtId="164" fontId="195" fillId="144" borderId="188" xfId="0" applyNumberFormat="true" applyFont="true" applyFill="true" applyBorder="true" applyAlignment="true" applyProtection="true">
      <alignment horizontal="center" vertical="center"/>
    </xf>
    <xf numFmtId="0" fontId="196" fillId="145" borderId="189" xfId="0" applyNumberFormat="true" applyFont="true" applyFill="true" applyBorder="true" applyAlignment="true" applyProtection="true">
      <alignment horizontal="center" vertical="center"/>
    </xf>
    <xf numFmtId="0" fontId="197" fillId="146" borderId="190" xfId="0" applyNumberFormat="true" applyFont="true" applyFill="true" applyBorder="true" applyAlignment="true" applyProtection="true">
      <alignment horizontal="center" vertical="center"/>
    </xf>
    <xf numFmtId="0" fontId="198" fillId="147" borderId="191" xfId="0" applyNumberFormat="true" applyFont="true" applyFill="true" applyBorder="true" applyAlignment="true" applyProtection="true">
      <alignment horizontal="center" vertical="center"/>
    </xf>
    <xf numFmtId="0" fontId="199" fillId="148" borderId="192" xfId="0" applyNumberFormat="true" applyFont="true" applyFill="true" applyBorder="true" applyAlignment="true" applyProtection="true">
      <alignment horizontal="center" vertical="center"/>
    </xf>
    <xf numFmtId="164" fontId="200" fillId="149" borderId="193" xfId="0" applyNumberFormat="true" applyFont="true" applyFill="true" applyBorder="true" applyAlignment="true" applyProtection="true">
      <alignment horizontal="center" vertical="center"/>
    </xf>
    <xf numFmtId="0" fontId="201" fillId="150" borderId="194" xfId="0" applyNumberFormat="true" applyFont="true" applyFill="true" applyBorder="true" applyAlignment="true" applyProtection="true">
      <alignment horizontal="center" vertical="center"/>
    </xf>
    <xf numFmtId="0" fontId="202" fillId="151" borderId="195" xfId="0" applyNumberFormat="true" applyFont="true" applyFill="true" applyBorder="true" applyAlignment="true" applyProtection="true">
      <alignment horizontal="center" vertical="center"/>
    </xf>
    <xf numFmtId="0" fontId="203" fillId="152" borderId="196" xfId="0" applyNumberFormat="true" applyFont="true" applyFill="true" applyBorder="true" applyAlignment="true" applyProtection="true">
      <alignment horizontal="center" vertical="center"/>
    </xf>
    <xf numFmtId="0" fontId="204" fillId="153" borderId="197" xfId="0" applyNumberFormat="true" applyFont="true" applyFill="true" applyBorder="true" applyAlignment="true" applyProtection="true">
      <alignment horizontal="center" vertical="center"/>
    </xf>
    <xf numFmtId="164" fontId="205" fillId="154" borderId="198" xfId="0" applyNumberFormat="true" applyFont="true" applyFill="true" applyBorder="true" applyAlignment="true" applyProtection="true">
      <alignment horizontal="center" vertical="center"/>
    </xf>
    <xf numFmtId="0" fontId="206" fillId="155" borderId="199" xfId="0" applyNumberFormat="true" applyFont="true" applyFill="true" applyBorder="true" applyAlignment="true" applyProtection="true">
      <alignment horizontal="center" vertical="center"/>
    </xf>
    <xf numFmtId="0" fontId="207" fillId="156" borderId="200" xfId="0" applyNumberFormat="true" applyFont="true" applyFill="true" applyBorder="true" applyAlignment="true" applyProtection="true">
      <alignment horizontal="center" vertical="center"/>
    </xf>
    <xf numFmtId="0" fontId="208" fillId="157" borderId="201" xfId="0" applyNumberFormat="true" applyFont="true" applyFill="true" applyBorder="true" applyAlignment="true" applyProtection="true">
      <alignment horizontal="center" vertical="center"/>
    </xf>
    <xf numFmtId="0" fontId="209" fillId="158" borderId="202" xfId="0" applyNumberFormat="true" applyFont="true" applyFill="true" applyBorder="true" applyAlignment="true" applyProtection="true">
      <alignment horizontal="center" vertical="center"/>
    </xf>
    <xf numFmtId="164" fontId="210" fillId="159" borderId="203" xfId="0" applyNumberFormat="true" applyFont="true" applyFill="true" applyBorder="true" applyAlignment="true" applyProtection="true">
      <alignment horizontal="center" vertical="center"/>
    </xf>
    <xf numFmtId="0" fontId="211" fillId="160" borderId="204" xfId="0" applyNumberFormat="true" applyFont="true" applyFill="true" applyBorder="true" applyAlignment="true" applyProtection="true">
      <alignment horizontal="center" vertical="center"/>
    </xf>
    <xf numFmtId="0" fontId="212" fillId="161" borderId="205" xfId="0" applyNumberFormat="true" applyFont="true" applyFill="true" applyBorder="true" applyAlignment="true" applyProtection="true">
      <alignment horizontal="center" vertical="center"/>
    </xf>
    <xf numFmtId="0" fontId="213" fillId="162" borderId="206" xfId="0" applyNumberFormat="true" applyFont="true" applyFill="true" applyBorder="true" applyAlignment="true" applyProtection="true">
      <alignment horizontal="center" vertical="center"/>
    </xf>
    <xf numFmtId="0" fontId="214" fillId="163" borderId="207" xfId="0" applyNumberFormat="true" applyFont="true" applyFill="true" applyBorder="true" applyAlignment="true" applyProtection="true">
      <alignment horizontal="center" vertical="center"/>
    </xf>
    <xf numFmtId="164" fontId="215" fillId="164" borderId="208" xfId="0" applyNumberFormat="true" applyFont="true" applyFill="true" applyBorder="true" applyAlignment="true" applyProtection="true">
      <alignment horizontal="center" vertical="center"/>
    </xf>
    <xf numFmtId="0" fontId="216" fillId="165" borderId="209" xfId="0" applyNumberFormat="true" applyFont="true" applyFill="true" applyBorder="true" applyAlignment="true" applyProtection="true">
      <alignment horizontal="center" vertical="center"/>
    </xf>
    <xf numFmtId="0" fontId="217" fillId="166" borderId="210" xfId="0" applyNumberFormat="true" applyFont="true" applyFill="true" applyBorder="true" applyAlignment="true" applyProtection="true">
      <alignment horizontal="center" vertical="center"/>
    </xf>
    <xf numFmtId="0" fontId="218" fillId="167" borderId="211" xfId="0" applyNumberFormat="true" applyFont="true" applyFill="true" applyBorder="true" applyAlignment="true" applyProtection="true">
      <alignment horizontal="center" vertical="center"/>
    </xf>
    <xf numFmtId="0" fontId="219" fillId="168" borderId="212" xfId="0" applyNumberFormat="true" applyFont="true" applyFill="true" applyBorder="true" applyAlignment="true" applyProtection="true">
      <alignment horizontal="center" vertical="center"/>
    </xf>
    <xf numFmtId="164" fontId="220" fillId="169" borderId="213" xfId="0" applyNumberFormat="true" applyFont="true" applyFill="true" applyBorder="true" applyAlignment="true" applyProtection="true">
      <alignment horizontal="center" vertical="center"/>
    </xf>
    <xf numFmtId="0" fontId="221" fillId="170" borderId="214" xfId="0" applyNumberFormat="true" applyFont="true" applyFill="true" applyBorder="true" applyAlignment="true" applyProtection="true">
      <alignment horizontal="center" vertical="center"/>
    </xf>
    <xf numFmtId="0" fontId="222" fillId="171" borderId="215" xfId="0" applyNumberFormat="true" applyFont="true" applyFill="true" applyBorder="true" applyAlignment="true" applyProtection="true">
      <alignment horizontal="center" vertical="center"/>
    </xf>
    <xf numFmtId="0" fontId="223" fillId="172" borderId="216" xfId="0" applyNumberFormat="true" applyFont="true" applyFill="true" applyBorder="true" applyAlignment="true" applyProtection="true">
      <alignment horizontal="center" vertical="center"/>
    </xf>
    <xf numFmtId="0" fontId="224" fillId="173" borderId="217" xfId="0" applyNumberFormat="true" applyFont="true" applyFill="true" applyBorder="true" applyAlignment="true" applyProtection="true">
      <alignment horizontal="center" vertical="center"/>
    </xf>
    <xf numFmtId="164" fontId="225" fillId="174" borderId="218" xfId="0" applyNumberFormat="true" applyFont="true" applyFill="true" applyBorder="true" applyAlignment="true" applyProtection="true">
      <alignment horizontal="center" vertical="center"/>
    </xf>
    <xf numFmtId="0" fontId="226" fillId="175" borderId="219" xfId="0" applyNumberFormat="true" applyFont="true" applyFill="true" applyBorder="true" applyAlignment="true" applyProtection="true">
      <alignment horizontal="center" vertical="center"/>
    </xf>
    <xf numFmtId="0" fontId="227" fillId="176" borderId="220" xfId="0" applyNumberFormat="true" applyFont="true" applyFill="true" applyBorder="true" applyAlignment="true" applyProtection="true">
      <alignment horizontal="center" vertical="center"/>
    </xf>
    <xf numFmtId="0" fontId="228" fillId="177" borderId="221" xfId="0" applyNumberFormat="true" applyFont="true" applyFill="true" applyBorder="true" applyAlignment="true" applyProtection="true">
      <alignment horizontal="center" vertical="center"/>
    </xf>
    <xf numFmtId="0" fontId="229" fillId="178" borderId="222" xfId="0" applyNumberFormat="true" applyFont="true" applyFill="true" applyBorder="true" applyAlignment="true" applyProtection="true">
      <alignment horizontal="center" vertical="center"/>
    </xf>
    <xf numFmtId="164" fontId="230" fillId="179" borderId="223" xfId="0" applyNumberFormat="true" applyFont="true" applyFill="true" applyBorder="true" applyAlignment="true" applyProtection="true">
      <alignment horizontal="center" vertical="center"/>
    </xf>
    <xf numFmtId="0" fontId="231" fillId="180" borderId="224" xfId="0" applyNumberFormat="true" applyFont="true" applyFill="true" applyBorder="true" applyAlignment="true" applyProtection="true">
      <alignment horizontal="center" vertical="center"/>
    </xf>
    <xf numFmtId="0" fontId="232" fillId="181" borderId="225" xfId="0" applyNumberFormat="true" applyFont="true" applyFill="true" applyBorder="true" applyAlignment="true" applyProtection="true">
      <alignment horizontal="center" vertical="center"/>
    </xf>
    <xf numFmtId="0" fontId="233" fillId="182" borderId="226" xfId="0" applyNumberFormat="true" applyFont="true" applyFill="true" applyBorder="true" applyAlignment="true" applyProtection="true">
      <alignment horizontal="center" vertical="center"/>
    </xf>
    <xf numFmtId="0" fontId="234" fillId="183" borderId="227" xfId="0" applyNumberFormat="true" applyFont="true" applyFill="true" applyBorder="true" applyAlignment="true" applyProtection="true">
      <alignment horizontal="center" vertical="center"/>
    </xf>
    <xf numFmtId="164" fontId="235" fillId="184" borderId="228" xfId="0" applyNumberFormat="true" applyFont="true" applyFill="true" applyBorder="true" applyAlignment="true" applyProtection="true">
      <alignment horizontal="center" vertical="center"/>
    </xf>
    <xf numFmtId="0" fontId="236" fillId="185" borderId="229" xfId="0" applyNumberFormat="true" applyFont="true" applyFill="true" applyBorder="true" applyAlignment="true" applyProtection="true">
      <alignment horizontal="center" vertical="center"/>
    </xf>
    <xf numFmtId="0" fontId="237" fillId="186" borderId="230" xfId="0" applyNumberFormat="true" applyFont="true" applyFill="true" applyBorder="true" applyAlignment="true" applyProtection="true">
      <alignment horizontal="center" vertical="center"/>
    </xf>
    <xf numFmtId="0" fontId="238" fillId="187" borderId="231" xfId="0" applyNumberFormat="true" applyFont="true" applyFill="true" applyBorder="true" applyAlignment="true" applyProtection="true">
      <alignment horizontal="center" vertical="center"/>
    </xf>
    <xf numFmtId="0" fontId="239" fillId="188" borderId="232" xfId="0" applyNumberFormat="true" applyFont="true" applyFill="true" applyBorder="true" applyAlignment="true" applyProtection="true">
      <alignment horizontal="center" vertical="center"/>
    </xf>
    <xf numFmtId="164" fontId="240" fillId="189" borderId="233" xfId="0" applyNumberFormat="true" applyFont="true" applyFill="true" applyBorder="true" applyAlignment="true" applyProtection="true">
      <alignment horizontal="center" vertical="center"/>
    </xf>
    <xf numFmtId="0" fontId="241" fillId="190" borderId="234" xfId="0" applyNumberFormat="true" applyFont="true" applyFill="true" applyBorder="true" applyAlignment="true" applyProtection="true">
      <alignment horizontal="center" vertical="center"/>
    </xf>
    <xf numFmtId="0" fontId="242" fillId="191" borderId="235" xfId="0" applyNumberFormat="true" applyFont="true" applyFill="true" applyBorder="true" applyAlignment="true" applyProtection="true">
      <alignment horizontal="center" vertical="center"/>
    </xf>
    <xf numFmtId="0" fontId="243" fillId="192" borderId="236"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55" xfId="11" applyFont="true" applyFill="true" applyBorder="true" applyAlignment="true">
      <alignment horizontal="center" wrapText="true"/>
    </xf>
    <xf numFmtId="0" fontId="4" fillId="2" borderId="55"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5"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5"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5"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63" xfId="0" applyFont="true" applyBorder="true" applyAlignment="true">
      <alignment horizontal="left" vertical="center" wrapText="true"/>
    </xf>
    <xf numFmtId="0" fontId="62" fillId="0" borderId="63"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5" xfId="0" applyFont="true" applyBorder="true" applyAlignment="true">
      <alignment horizontal="left" vertical="top" wrapText="true"/>
    </xf>
    <xf numFmtId="0" fontId="3" fillId="0" borderId="55"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50.669980000000002</c:v>
                </c:pt>
                <c:pt idx="1">
                  <c:v>48.555230000000002</c:v>
                </c:pt>
                <c:pt idx="2">
                  <c:v>52.41619</c:v>
                </c:pt>
                <c:pt idx="3">
                  <c:v>49.522382469999997</c:v>
                </c:pt>
                <c:pt idx="4">
                  <c:v>50.173185770000003</c:v>
                </c:pt>
                <c:pt idx="5">
                  <c:v>33.3863275</c:v>
                </c:pt>
              </c:numCache>
            </c:numRef>
          </c:val>
          <c:extLst>
            <c:ext xmlns:c16="http://schemas.microsoft.com/office/drawing/2014/chart" uri="{C3380CC4-5D6E-409C-BE32-E72D297353CC}">
              <c16:uniqueId val="{00000000-A792-430E-96CB-D179BF8AE53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92-430E-96CB-D179BF8AE53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92-430E-96CB-D179BF8AE53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92-430E-96CB-D179BF8AE53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92-430E-96CB-D179BF8AE53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92-430E-96CB-D179BF8AE53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92-430E-96CB-D179BF8AE53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26.331486000000002</c:v>
                </c:pt>
                <c:pt idx="1">
                  <c:v>34.609985000000002</c:v>
                </c:pt>
                <c:pt idx="2">
                  <c:v>17.666879999999999</c:v>
                </c:pt>
                <c:pt idx="3">
                  <c:v>36.32748642</c:v>
                </c:pt>
                <c:pt idx="4">
                  <c:v>26.24830193</c:v>
                </c:pt>
                <c:pt idx="5">
                  <c:v>56.1299682</c:v>
                </c:pt>
              </c:numCache>
            </c:numRef>
          </c:val>
          <c:extLst>
            <c:ext xmlns:c16="http://schemas.microsoft.com/office/drawing/2014/chart" uri="{C3380CC4-5D6E-409C-BE32-E72D297353CC}">
              <c16:uniqueId val="{00000007-A792-430E-96CB-D179BF8AE53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A792-430E-96CB-D179BF8AE53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22.998533999999999</c:v>
                </c:pt>
                <c:pt idx="1">
                  <c:v>16.834785</c:v>
                </c:pt>
                <c:pt idx="2">
                  <c:v>29.916930000000001</c:v>
                </c:pt>
                <c:pt idx="3">
                  <c:v>14.15013111</c:v>
                </c:pt>
                <c:pt idx="4">
                  <c:v>23.578512289999999</c:v>
                </c:pt>
                <c:pt idx="5">
                  <c:v>10.48370429</c:v>
                </c:pt>
              </c:numCache>
            </c:numRef>
          </c:val>
          <c:extLst>
            <c:ext xmlns:c16="http://schemas.microsoft.com/office/drawing/2014/chart" uri="{C3380CC4-5D6E-409C-BE32-E72D297353CC}">
              <c16:uniqueId val="{00000009-A792-430E-96CB-D179BF8AE53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5E-4525-B347-F869840A1E3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5E-4525-B347-F869840A1E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5E-4525-B347-F869840A1E3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5E-4525-B347-F869840A1E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D8-4433-B4CD-0D1C3D73C68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4E-4D20-AD39-D5B476EF8D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5-4E25-AD01-5AC573D71CD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85-4E25-AD01-5AC573D71C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85-4E25-AD01-5AC573D71CD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CD-421E-B69D-F1A2A796A6E7}"/>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CD-421E-B69D-F1A2A796A6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CD-421E-B69D-F1A2A796A6E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D1-43C9-827E-7757CCEE2EC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D1-43C9-827E-7757CCEE2EC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8D-442F-891B-89D8D7D064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96</c:v>
                </c:pt>
                <c:pt idx="8">
                  <c:v>#N/A</c:v>
                </c:pt>
                <c:pt idx="9">
                  <c:v>89.411764705882362</c:v>
                </c:pt>
                <c:pt idx="10">
                  <c:v>95.151033386327498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93.5</c:v>
                </c:pt>
                <c:pt idx="14">
                  <c:v>93.5</c:v>
                </c:pt>
                <c:pt idx="15">
                  <c:v>93.5</c:v>
                </c:pt>
                <c:pt idx="16">
                  <c:v>93.5</c:v>
                </c:pt>
                <c:pt idx="17">
                  <c:v>93.5</c:v>
                </c:pt>
                <c:pt idx="18">
                  <c:v>93.5</c:v>
                </c:pt>
                <c:pt idx="19">
                  <c:v>93.5</c:v>
                </c:pt>
                <c:pt idx="20">
                  <c:v>93.5</c:v>
                </c:pt>
                <c:pt idx="21">
                  <c:v>93.5</c:v>
                </c:pt>
                <c:pt idx="22">
                  <c:v>93.5</c:v>
                </c:pt>
                <c:pt idx="23">
                  <c:v>93.5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92.7</c:v>
                </c:pt>
                <c:pt idx="14">
                  <c:v>92.7</c:v>
                </c:pt>
                <c:pt idx="15">
                  <c:v>92.7</c:v>
                </c:pt>
                <c:pt idx="16">
                  <c:v>92.7</c:v>
                </c:pt>
                <c:pt idx="17">
                  <c:v>92.7</c:v>
                </c:pt>
                <c:pt idx="18">
                  <c:v>92.7</c:v>
                </c:pt>
                <c:pt idx="19">
                  <c:v>92.7</c:v>
                </c:pt>
                <c:pt idx="20">
                  <c:v>92.7</c:v>
                </c:pt>
                <c:pt idx="21">
                  <c:v>92.7</c:v>
                </c:pt>
                <c:pt idx="22">
                  <c:v>92.7</c:v>
                </c:pt>
                <c:pt idx="23">
                  <c:v>92.7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5E-4525-B347-F869840A1E3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5E-4525-B347-F869840A1E3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5E-4525-B347-F869840A1E3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D8-4433-B4CD-0D1C3D73C68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4E-4D20-AD39-D5B476EF8D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85-4E25-AD01-5AC573D71CD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85-4E25-AD01-5AC573D71C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85-4E25-AD01-5AC573D71CD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CD-421E-B69D-F1A2A796A6E7}"/>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CD-421E-B69D-F1A2A796A6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CD-421E-B69D-F1A2A796A6E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D1-43C9-827E-7757CCEE2EC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D1-43C9-827E-7757CCEE2EC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8D-442F-891B-89D8D7D064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95.5</c:v>
                </c:pt>
                <c:pt idx="8">
                  <c:v>#N/A</c:v>
                </c:pt>
                <c:pt idx="9">
                  <c:v>#N/A</c:v>
                </c:pt>
                <c:pt idx="10">
                  <c:v>89.86486486486487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8-FB5E-4525-B347-F869840A1E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5E-4525-B347-F869840A1E3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5E-4525-B347-F869840A1E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5E-4525-B347-F869840A1E3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B5E-4525-B347-F869840A1E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D8-4433-B4CD-0D1C3D73C68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4E-4D20-AD39-D5B476EF8D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85-4E25-AD01-5AC573D71CD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85-4E25-AD01-5AC573D71C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85-4E25-AD01-5AC573D71CD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CD-421E-B69D-F1A2A796A6E7}"/>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CD-421E-B69D-F1A2A796A6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CD-421E-B69D-F1A2A796A6E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D1-43C9-827E-7757CCEE2EC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D1-43C9-827E-7757CCEE2EC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8D-442F-891B-89D8D7D064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99.642289348171701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B5E-4525-B347-F869840A1E30}"/>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33-4996-A33C-7BC124E1184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33-4996-A33C-7BC124E1184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33-4996-A33C-7BC124E1184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33-4996-A33C-7BC124E118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83-4858-A4CD-BAFD1F6922D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67-4C84-98F0-95C205C863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1B-4F2D-A819-F7A63ECFBD9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1B-4F2D-A819-F7A63ECFBD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1B-4F2D-A819-F7A63ECFBD9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64-4AA2-B7B4-34C30AD5AB50}"/>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64-4AA2-B7B4-34C30AD5AB5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64-4AA2-B7B4-34C30AD5AB5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61-4828-AAF2-44E90C2E590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61-4828-AAF2-44E90C2E590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52-4417-B176-0378A6F29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94</c:v>
                </c:pt>
                <c:pt idx="8">
                  <c:v>#N/A</c:v>
                </c:pt>
                <c:pt idx="9">
                  <c:v>#N/A</c:v>
                </c:pt>
                <c:pt idx="10">
                  <c:v>92.938752575388648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93.5</c:v>
                </c:pt>
                <c:pt idx="14">
                  <c:v>93.5</c:v>
                </c:pt>
                <c:pt idx="15">
                  <c:v>93.5</c:v>
                </c:pt>
                <c:pt idx="16">
                  <c:v>93.5</c:v>
                </c:pt>
                <c:pt idx="17">
                  <c:v>93.5</c:v>
                </c:pt>
                <c:pt idx="18">
                  <c:v>93.5</c:v>
                </c:pt>
                <c:pt idx="19">
                  <c:v>93.5</c:v>
                </c:pt>
                <c:pt idx="20">
                  <c:v>93.5</c:v>
                </c:pt>
                <c:pt idx="21">
                  <c:v>93.5</c:v>
                </c:pt>
                <c:pt idx="22">
                  <c:v>93.5</c:v>
                </c:pt>
                <c:pt idx="23">
                  <c:v>93.5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90.7</c:v>
                </c:pt>
                <c:pt idx="14">
                  <c:v>90.7</c:v>
                </c:pt>
                <c:pt idx="15">
                  <c:v>90.7</c:v>
                </c:pt>
                <c:pt idx="16">
                  <c:v>90.7</c:v>
                </c:pt>
                <c:pt idx="17">
                  <c:v>90.7</c:v>
                </c:pt>
                <c:pt idx="18">
                  <c:v>90.7</c:v>
                </c:pt>
                <c:pt idx="19">
                  <c:v>90.7</c:v>
                </c:pt>
                <c:pt idx="20">
                  <c:v>90.7</c:v>
                </c:pt>
                <c:pt idx="21">
                  <c:v>90.7</c:v>
                </c:pt>
                <c:pt idx="22">
                  <c:v>90.7</c:v>
                </c:pt>
                <c:pt idx="23">
                  <c:v>90.7</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33-4996-A33C-7BC124E1184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33-4996-A33C-7BC124E1184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3-4858-A4CD-BAFD1F6922D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67-4C84-98F0-95C205C863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1B-4F2D-A819-F7A63ECFBD9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1B-4F2D-A819-F7A63ECFBD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1B-4F2D-A819-F7A63ECFBD9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64-4AA2-B7B4-34C30AD5AB50}"/>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64-4AA2-B7B4-34C30AD5AB5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64-4AA2-B7B4-34C30AD5AB5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61-4828-AAF2-44E90C2E590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61-4828-AAF2-44E90C2E590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52-4417-B176-0378A6F29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93.3</c:v>
                </c:pt>
                <c:pt idx="8">
                  <c:v>#N/A</c:v>
                </c:pt>
                <c:pt idx="9">
                  <c:v>#N/A</c:v>
                </c:pt>
                <c:pt idx="10">
                  <c:v>88.162577261659493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8-BF33-4996-A33C-7BC124E1184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33-4996-A33C-7BC124E1184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33-4996-A33C-7BC124E1184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33-4996-A33C-7BC124E1184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33-4996-A33C-7BC124E118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83-4858-A4CD-BAFD1F6922D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67-4C84-98F0-95C205C863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1B-4F2D-A819-F7A63ECFBD9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1B-4F2D-A819-F7A63ECFBD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1B-4F2D-A819-F7A63ECFBD9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64-4AA2-B7B4-34C30AD5AB50}"/>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64-4AA2-B7B4-34C30AD5AB5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64-4AA2-B7B4-34C30AD5AB5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61-4828-AAF2-44E90C2E590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61-4828-AAF2-44E90C2E590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52-4417-B176-0378A6F29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99.606667915339955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BF33-4996-A33C-7BC124E11846}"/>
            </c:ext>
          </c:extLst>
        </c:ser>
        <c:dLbls>
          <c:showLegendKey val="0"/>
          <c:showVal val="0"/>
          <c:showCatName val="0"/>
          <c:showSerName val="0"/>
          <c:showPercent val="0"/>
          <c:showBubbleSize val="0"/>
        </c:dLbls>
        <c:axId val="84439424"/>
        <c:axId val="84440960"/>
      </c:scatterChart>
      <c:valAx>
        <c:axId val="8443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960"/>
        <c:crosses val="autoZero"/>
        <c:crossBetween val="midCat"/>
        <c:majorUnit val="5"/>
      </c:valAx>
      <c:valAx>
        <c:axId val="8444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5D-4E9E-80F7-1670999B127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5D-4E9E-80F7-1670999B12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5D-4E9E-80F7-1670999B127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5D-4E9E-80F7-1670999B12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48-45AF-862E-22EDE25343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D1-496C-95CC-99F5AC52C7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B6-4C0A-AF30-D131B537534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B6-4C0A-AF30-D131B537534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B6-4C0A-AF30-D131B537534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A5-4C1C-BBEB-C72378AD019F}"/>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A5-4C1C-BBEB-C72378AD019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A5-4C1C-BBEB-C72378AD019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F3-444E-A441-42E6630355C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F3-444E-A441-42E6630355C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05-48D6-803F-5382C2AAF4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63.758389261744966</c:v>
                </c:pt>
                <c:pt idx="1">
                  <c:v>90.303030303030312</c:v>
                </c:pt>
                <c:pt idx="2">
                  <c:v>#N/A</c:v>
                </c:pt>
                <c:pt idx="3">
                  <c:v>#N/A</c:v>
                </c:pt>
                <c:pt idx="4">
                  <c:v>#N/A</c:v>
                </c:pt>
                <c:pt idx="5">
                  <c:v>#N/A</c:v>
                </c:pt>
                <c:pt idx="6">
                  <c:v>#N/A</c:v>
                </c:pt>
                <c:pt idx="7">
                  <c:v>88.5</c:v>
                </c:pt>
                <c:pt idx="8">
                  <c:v>#N/A</c:v>
                </c:pt>
                <c:pt idx="9">
                  <c:v>86.419753086419746</c:v>
                </c:pt>
                <c:pt idx="10">
                  <c:v>82.301258764889752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66.7</c:v>
                </c:pt>
                <c:pt idx="1">
                  <c:v>66.7</c:v>
                </c:pt>
                <c:pt idx="2">
                  <c:v>66.7</c:v>
                </c:pt>
                <c:pt idx="3">
                  <c:v>66.7</c:v>
                </c:pt>
                <c:pt idx="4">
                  <c:v>66.7</c:v>
                </c:pt>
                <c:pt idx="5">
                  <c:v>68.099999999999994</c:v>
                </c:pt>
                <c:pt idx="6">
                  <c:v>69.5</c:v>
                </c:pt>
                <c:pt idx="7">
                  <c:v>70.8</c:v>
                </c:pt>
                <c:pt idx="8">
                  <c:v>72.2</c:v>
                </c:pt>
                <c:pt idx="9">
                  <c:v>73.5</c:v>
                </c:pt>
                <c:pt idx="10">
                  <c:v>74.900000000000006</c:v>
                </c:pt>
                <c:pt idx="11">
                  <c:v>76.3</c:v>
                </c:pt>
                <c:pt idx="12">
                  <c:v>77.599999999999994</c:v>
                </c:pt>
                <c:pt idx="13">
                  <c:v>79</c:v>
                </c:pt>
                <c:pt idx="14">
                  <c:v>80.400000000000006</c:v>
                </c:pt>
                <c:pt idx="15">
                  <c:v>81.7</c:v>
                </c:pt>
                <c:pt idx="16">
                  <c:v>83.1</c:v>
                </c:pt>
                <c:pt idx="17">
                  <c:v>84.4</c:v>
                </c:pt>
                <c:pt idx="18">
                  <c:v>85.8</c:v>
                </c:pt>
                <c:pt idx="19">
                  <c:v>87.2</c:v>
                </c:pt>
                <c:pt idx="20">
                  <c:v>88.5</c:v>
                </c:pt>
                <c:pt idx="21">
                  <c:v>89.9</c:v>
                </c:pt>
                <c:pt idx="22">
                  <c:v>91.2</c:v>
                </c:pt>
                <c:pt idx="23">
                  <c:v>91.2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79</c:v>
                </c:pt>
                <c:pt idx="14">
                  <c:v>80.400000000000006</c:v>
                </c:pt>
                <c:pt idx="15">
                  <c:v>81.7</c:v>
                </c:pt>
                <c:pt idx="16">
                  <c:v>82.1</c:v>
                </c:pt>
                <c:pt idx="17">
                  <c:v>82.1</c:v>
                </c:pt>
                <c:pt idx="18">
                  <c:v>82.1</c:v>
                </c:pt>
                <c:pt idx="19">
                  <c:v>82.1</c:v>
                </c:pt>
                <c:pt idx="20">
                  <c:v>82.1</c:v>
                </c:pt>
                <c:pt idx="21">
                  <c:v>82.1</c:v>
                </c:pt>
                <c:pt idx="22">
                  <c:v>82.1</c:v>
                </c:pt>
                <c:pt idx="23">
                  <c:v>82.1</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5D-4E9E-80F7-1670999B127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5D-4E9E-80F7-1670999B127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48-45AF-862E-22EDE25343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D1-496C-95CC-99F5AC52C7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B6-4C0A-AF30-D131B537534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B6-4C0A-AF30-D131B537534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B6-4C0A-AF30-D131B537534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A5-4C1C-BBEB-C72378AD019F}"/>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A5-4C1C-BBEB-C72378AD019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A5-4C1C-BBEB-C72378AD019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F3-444E-A441-42E6630355C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F3-444E-A441-42E6630355C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05-48D6-803F-5382C2AAF4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87</c:v>
                </c:pt>
                <c:pt idx="8">
                  <c:v>#N/A</c:v>
                </c:pt>
                <c:pt idx="9">
                  <c:v>#N/A</c:v>
                </c:pt>
                <c:pt idx="10">
                  <c:v>77.10568556222016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99.1</c:v>
                </c:pt>
                <c:pt idx="17">
                  <c:v>99.1</c:v>
                </c:pt>
                <c:pt idx="18">
                  <c:v>99.1</c:v>
                </c:pt>
                <c:pt idx="19">
                  <c:v>99.1</c:v>
                </c:pt>
                <c:pt idx="20">
                  <c:v>99.1</c:v>
                </c:pt>
                <c:pt idx="21">
                  <c:v>99.1</c:v>
                </c:pt>
                <c:pt idx="22">
                  <c:v>99.1</c:v>
                </c:pt>
                <c:pt idx="23">
                  <c:v>99.1</c:v>
                </c:pt>
              </c:numCache>
            </c:numRef>
          </c:yVal>
          <c:smooth val="0"/>
          <c:extLst>
            <c:ext xmlns:c16="http://schemas.microsoft.com/office/drawing/2014/chart" uri="{C3380CC4-5D6E-409C-BE32-E72D297353CC}">
              <c16:uniqueId val="{00000009-6C5D-4E9E-80F7-1670999B12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5D-4E9E-80F7-1670999B127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5D-4E9E-80F7-1670999B12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5D-4E9E-80F7-1670999B127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5D-4E9E-80F7-1670999B12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48-45AF-862E-22EDE25343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D1-496C-95CC-99F5AC52C7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B6-4C0A-AF30-D131B537534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B6-4C0A-AF30-D131B537534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B6-4C0A-AF30-D131B537534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5-4C1C-BBEB-C72378AD019F}"/>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A5-4C1C-BBEB-C72378AD019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A5-4C1C-BBEB-C72378AD019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3-444E-A441-42E6630355C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3-444E-A441-42E6630355C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05-48D6-803F-5382C2AAF4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99.062262397566954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6C5D-4E9E-80F7-1670999B1271}"/>
            </c:ext>
          </c:extLst>
        </c:ser>
        <c:dLbls>
          <c:showLegendKey val="0"/>
          <c:showVal val="0"/>
          <c:showCatName val="0"/>
          <c:showSerName val="0"/>
          <c:showPercent val="0"/>
          <c:showBubbleSize val="0"/>
        </c:dLbls>
        <c:axId val="84710912"/>
        <c:axId val="84712448"/>
      </c:scatterChart>
      <c:valAx>
        <c:axId val="84710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448"/>
        <c:crosses val="autoZero"/>
        <c:crossBetween val="midCat"/>
        <c:majorUnit val="5"/>
      </c:valAx>
      <c:valAx>
        <c:axId val="8471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9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CC-4333-AEC2-96018A2C222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CC-4333-AEC2-96018A2C22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CC-4333-AEC2-96018A2C222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CC-4333-AEC2-96018A2C22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A8-4D00-85F3-556B38C929D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B6-4748-87A6-FF1DDCCA59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93-4C4E-A2AA-97159DBB0CF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93-4C4E-A2AA-97159DBB0CF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93-4C4E-A2AA-97159DBB0CF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98-4DC7-BA12-D00750B3E59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98-4DC7-BA12-D00750B3E59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98-4DC7-BA12-D00750B3E59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71-401D-B61C-362F06FF816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71-401D-B61C-362F06FF816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82-4D2B-A0D2-4BE21D5AC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91.2</c:v>
                </c:pt>
                <c:pt idx="8">
                  <c:v>#N/A</c:v>
                </c:pt>
                <c:pt idx="9">
                  <c:v>#N/A</c:v>
                </c:pt>
                <c:pt idx="10">
                  <c:v>93.720190779014303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92.5</c:v>
                </c:pt>
                <c:pt idx="14">
                  <c:v>92.5</c:v>
                </c:pt>
                <c:pt idx="15">
                  <c:v>92.5</c:v>
                </c:pt>
                <c:pt idx="16">
                  <c:v>92.5</c:v>
                </c:pt>
                <c:pt idx="17">
                  <c:v>92.5</c:v>
                </c:pt>
                <c:pt idx="18">
                  <c:v>92.5</c:v>
                </c:pt>
                <c:pt idx="19">
                  <c:v>92.5</c:v>
                </c:pt>
                <c:pt idx="20">
                  <c:v>92.5</c:v>
                </c:pt>
                <c:pt idx="21">
                  <c:v>92.5</c:v>
                </c:pt>
                <c:pt idx="22">
                  <c:v>92.5</c:v>
                </c:pt>
                <c:pt idx="23">
                  <c:v>92.5</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77.2</c:v>
                </c:pt>
                <c:pt idx="14">
                  <c:v>77.2</c:v>
                </c:pt>
                <c:pt idx="15">
                  <c:v>77.2</c:v>
                </c:pt>
                <c:pt idx="16">
                  <c:v>77.2</c:v>
                </c:pt>
                <c:pt idx="17">
                  <c:v>77.2</c:v>
                </c:pt>
                <c:pt idx="18">
                  <c:v>77.2</c:v>
                </c:pt>
                <c:pt idx="19">
                  <c:v>77.2</c:v>
                </c:pt>
                <c:pt idx="20">
                  <c:v>77.2</c:v>
                </c:pt>
                <c:pt idx="21">
                  <c:v>77.2</c:v>
                </c:pt>
                <c:pt idx="22">
                  <c:v>77.2</c:v>
                </c:pt>
                <c:pt idx="23">
                  <c:v>77.2</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CC-4333-AEC2-96018A2C222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CC-4333-AEC2-96018A2C22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CC-4333-AEC2-96018A2C222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A8-4D00-85F3-556B38C929D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B6-4748-87A6-FF1DDCCA59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93-4C4E-A2AA-97159DBB0CF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93-4C4E-A2AA-97159DBB0CF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93-4C4E-A2AA-97159DBB0CF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98-4DC7-BA12-D00750B3E59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98-4DC7-BA12-D00750B3E59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98-4DC7-BA12-D00750B3E59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71-401D-B61C-362F06FF816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71-401D-B61C-362F06FF816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82-4D2B-A0D2-4BE21D5AC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86.627906976744185</c:v>
                </c:pt>
                <c:pt idx="10">
                  <c:v>67.766295707472182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94</c:v>
                </c:pt>
                <c:pt idx="17">
                  <c:v>94</c:v>
                </c:pt>
                <c:pt idx="18">
                  <c:v>94</c:v>
                </c:pt>
                <c:pt idx="19">
                  <c:v>94</c:v>
                </c:pt>
                <c:pt idx="20">
                  <c:v>94</c:v>
                </c:pt>
                <c:pt idx="21">
                  <c:v>94</c:v>
                </c:pt>
                <c:pt idx="22">
                  <c:v>94</c:v>
                </c:pt>
                <c:pt idx="23">
                  <c:v>94</c:v>
                </c:pt>
              </c:numCache>
            </c:numRef>
          </c:yVal>
          <c:smooth val="0"/>
          <c:extLst>
            <c:ext xmlns:c16="http://schemas.microsoft.com/office/drawing/2014/chart" uri="{C3380CC4-5D6E-409C-BE32-E72D297353CC}">
              <c16:uniqueId val="{00000008-F0CC-4333-AEC2-96018A2C222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CC-4333-AEC2-96018A2C222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CC-4333-AEC2-96018A2C22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CC-4333-AEC2-96018A2C222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CC-4333-AEC2-96018A2C22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A8-4D00-85F3-556B38C929D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B6-4748-87A6-FF1DDCCA59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93-4C4E-A2AA-97159DBB0CF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93-4C4E-A2AA-97159DBB0CF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93-4C4E-A2AA-97159DBB0CF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98-4DC7-BA12-D00750B3E59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98-4DC7-BA12-D00750B3E59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98-4DC7-BA12-D00750B3E59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71-401D-B61C-362F06FF816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71-401D-B61C-362F06FF816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82-4D2B-A0D2-4BE21D5AC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94.038155802861681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0CC-4333-AEC2-96018A2C2226}"/>
            </c:ext>
          </c:extLst>
        </c:ser>
        <c:dLbls>
          <c:showLegendKey val="0"/>
          <c:showVal val="0"/>
          <c:showCatName val="0"/>
          <c:showSerName val="0"/>
          <c:showPercent val="0"/>
          <c:showBubbleSize val="0"/>
        </c:dLbls>
        <c:axId val="84838272"/>
        <c:axId val="84839808"/>
      </c:scatterChart>
      <c:valAx>
        <c:axId val="8483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808"/>
        <c:crosses val="autoZero"/>
        <c:crossBetween val="midCat"/>
        <c:majorUnit val="5"/>
      </c:valAx>
      <c:valAx>
        <c:axId val="848398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8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3B-42A1-A9A6-BBB6B6BA919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3B-42A1-A9A6-BBB6B6BA91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3B-42A1-A9A6-BBB6B6BA919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3B-42A1-A9A6-BBB6B6BA91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81-45C7-88F5-A267251E44A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2F-47DC-8AD9-0A540B62E6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64-4457-90C6-FC0BDE05BF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64-4457-90C6-FC0BDE05BF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64-4457-90C6-FC0BDE05BF3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98-4E87-ABE1-D68FBEEBB7B6}"/>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98-4E87-ABE1-D68FBEEBB7B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98-4E87-ABE1-D68FBEEBB7B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DB-4A1A-98C7-16866800A98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DB-4A1A-98C7-16866800A98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D4-4A30-AC2E-FB488C90B6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87.800000000000011</c:v>
                </c:pt>
                <c:pt idx="8">
                  <c:v>#N/A</c:v>
                </c:pt>
                <c:pt idx="9">
                  <c:v>#N/A</c:v>
                </c:pt>
                <c:pt idx="10">
                  <c:v>92.133358306799039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c:v>
                </c:pt>
                <c:pt idx="14">
                  <c:v>90</c:v>
                </c:pt>
                <c:pt idx="15">
                  <c:v>90</c:v>
                </c:pt>
                <c:pt idx="16">
                  <c:v>90</c:v>
                </c:pt>
                <c:pt idx="17">
                  <c:v>90</c:v>
                </c:pt>
                <c:pt idx="18">
                  <c:v>90</c:v>
                </c:pt>
                <c:pt idx="19">
                  <c:v>90</c:v>
                </c:pt>
                <c:pt idx="20">
                  <c:v>90</c:v>
                </c:pt>
                <c:pt idx="21">
                  <c:v>90</c:v>
                </c:pt>
                <c:pt idx="22">
                  <c:v>90</c:v>
                </c:pt>
                <c:pt idx="23">
                  <c:v>90</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62.5</c:v>
                </c:pt>
                <c:pt idx="17">
                  <c:v>62.5</c:v>
                </c:pt>
                <c:pt idx="18">
                  <c:v>62.5</c:v>
                </c:pt>
                <c:pt idx="19">
                  <c:v>62.5</c:v>
                </c:pt>
                <c:pt idx="20">
                  <c:v>62.5</c:v>
                </c:pt>
                <c:pt idx="21">
                  <c:v>62.5</c:v>
                </c:pt>
                <c:pt idx="22">
                  <c:v>62.5</c:v>
                </c:pt>
                <c:pt idx="23">
                  <c:v>62.5</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3B-42A1-A9A6-BBB6B6BA919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3B-42A1-A9A6-BBB6B6BA919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81-45C7-88F5-A267251E44A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2F-47DC-8AD9-0A540B62E6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64-4457-90C6-FC0BDE05BF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64-4457-90C6-FC0BDE05BF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64-4457-90C6-FC0BDE05BF3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98-4E87-ABE1-D68FBEEBB7B6}"/>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98-4E87-ABE1-D68FBEEBB7B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98-4E87-ABE1-D68FBEEBB7B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DB-4A1A-98C7-16866800A98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DB-4A1A-98C7-16866800A98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D4-4A30-AC2E-FB488C90B6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62.483611163139166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92.9</c:v>
                </c:pt>
                <c:pt idx="17">
                  <c:v>92.9</c:v>
                </c:pt>
                <c:pt idx="18">
                  <c:v>92.9</c:v>
                </c:pt>
                <c:pt idx="19">
                  <c:v>92.9</c:v>
                </c:pt>
                <c:pt idx="20">
                  <c:v>92.9</c:v>
                </c:pt>
                <c:pt idx="21">
                  <c:v>92.9</c:v>
                </c:pt>
                <c:pt idx="22">
                  <c:v>92.9</c:v>
                </c:pt>
                <c:pt idx="23">
                  <c:v>92.9</c:v>
                </c:pt>
              </c:numCache>
            </c:numRef>
          </c:yVal>
          <c:smooth val="0"/>
          <c:extLst>
            <c:ext xmlns:c16="http://schemas.microsoft.com/office/drawing/2014/chart" uri="{C3380CC4-5D6E-409C-BE32-E72D297353CC}">
              <c16:uniqueId val="{00000008-303B-42A1-A9A6-BBB6B6BA91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3B-42A1-A9A6-BBB6B6BA919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3B-42A1-A9A6-BBB6B6BA91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3B-42A1-A9A6-BBB6B6BA919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3B-42A1-A9A6-BBB6B6BA91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81-45C7-88F5-A267251E44A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2F-47DC-8AD9-0A540B62E6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64-4457-90C6-FC0BDE05BF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64-4457-90C6-FC0BDE05BF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64-4457-90C6-FC0BDE05BF3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98-4E87-ABE1-D68FBEEBB7B6}"/>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98-4E87-ABE1-D68FBEEBB7B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98-4E87-ABE1-D68FBEEBB7B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DB-4A1A-98C7-16866800A98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DB-4A1A-98C7-16866800A98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D4-4A30-AC2E-FB488C90B6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92.863832178310545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03B-42A1-A9A6-BBB6B6BA919F}"/>
            </c:ext>
          </c:extLst>
        </c:ser>
        <c:dLbls>
          <c:showLegendKey val="0"/>
          <c:showVal val="0"/>
          <c:showCatName val="0"/>
          <c:showSerName val="0"/>
          <c:showPercent val="0"/>
          <c:showBubbleSize val="0"/>
        </c:dLbls>
        <c:axId val="84900480"/>
        <c:axId val="85524864"/>
      </c:scatterChart>
      <c:valAx>
        <c:axId val="8490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864"/>
        <c:crosses val="autoZero"/>
        <c:crossBetween val="midCat"/>
        <c:majorUnit val="5"/>
      </c:valAx>
      <c:valAx>
        <c:axId val="855248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0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C6-477F-A6B0-1D7C974E7C8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C6-477F-A6B0-1D7C974E7C8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C6-477F-A6B0-1D7C974E7C8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C6-477F-A6B0-1D7C974E7C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19-4EC3-B2BF-C317EAAC11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A6-43B3-B8E8-8A6E894C5DE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A6-43B3-B8E8-8A6E894C5DE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A6-43B3-B8E8-8A6E894C5DE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30-4D11-A56A-88D617AD11DF}"/>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30-4D11-A56A-88D617AD11D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30-4D11-A56A-88D617AD11D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E8-4635-8950-95A0A2E7B4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E8-4635-8950-95A0A2E7B4E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A9-4EB8-944B-5FB0304D4B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81.400000000000006</c:v>
                </c:pt>
                <c:pt idx="8">
                  <c:v>#N/A</c:v>
                </c:pt>
                <c:pt idx="9">
                  <c:v>#N/A</c:v>
                </c:pt>
                <c:pt idx="10">
                  <c:v>90.081946439131528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85.7</c:v>
                </c:pt>
                <c:pt idx="14">
                  <c:v>85.7</c:v>
                </c:pt>
                <c:pt idx="15">
                  <c:v>85.7</c:v>
                </c:pt>
                <c:pt idx="16">
                  <c:v>85.7</c:v>
                </c:pt>
                <c:pt idx="17">
                  <c:v>85.7</c:v>
                </c:pt>
                <c:pt idx="18">
                  <c:v>85.7</c:v>
                </c:pt>
                <c:pt idx="19">
                  <c:v>85.7</c:v>
                </c:pt>
                <c:pt idx="20">
                  <c:v>85.7</c:v>
                </c:pt>
                <c:pt idx="21">
                  <c:v>85.7</c:v>
                </c:pt>
                <c:pt idx="22">
                  <c:v>85.7</c:v>
                </c:pt>
                <c:pt idx="23">
                  <c:v>85.7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73.3</c:v>
                </c:pt>
                <c:pt idx="14">
                  <c:v>73.3</c:v>
                </c:pt>
                <c:pt idx="15">
                  <c:v>73.3</c:v>
                </c:pt>
                <c:pt idx="16">
                  <c:v>73.3</c:v>
                </c:pt>
                <c:pt idx="17">
                  <c:v>73.3</c:v>
                </c:pt>
                <c:pt idx="18">
                  <c:v>73.3</c:v>
                </c:pt>
                <c:pt idx="19">
                  <c:v>73.3</c:v>
                </c:pt>
                <c:pt idx="20">
                  <c:v>73.3</c:v>
                </c:pt>
                <c:pt idx="21">
                  <c:v>73.3</c:v>
                </c:pt>
                <c:pt idx="22">
                  <c:v>73.3</c:v>
                </c:pt>
                <c:pt idx="23">
                  <c:v>73.3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C6-477F-A6B0-1D7C974E7C8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C6-477F-A6B0-1D7C974E7C8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76-4CBD-9AC2-755477D338D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19-4EC3-B2BF-C317EAAC11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A6-43B3-B8E8-8A6E894C5DE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A6-43B3-B8E8-8A6E894C5DE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A6-43B3-B8E8-8A6E894C5DE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30-4D11-A56A-88D617AD11DF}"/>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30-4D11-A56A-88D617AD11D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30-4D11-A56A-88D617AD11D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E8-4635-8950-95A0A2E7B4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E8-4635-8950-95A0A2E7B4E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A9-4EB8-944B-5FB0304D4B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87.34693877551021</c:v>
                </c:pt>
                <c:pt idx="10">
                  <c:v>59.195742164399768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91.4</c:v>
                </c:pt>
                <c:pt idx="17">
                  <c:v>91.4</c:v>
                </c:pt>
                <c:pt idx="18">
                  <c:v>91.4</c:v>
                </c:pt>
                <c:pt idx="19">
                  <c:v>91.4</c:v>
                </c:pt>
                <c:pt idx="20">
                  <c:v>91.4</c:v>
                </c:pt>
                <c:pt idx="21">
                  <c:v>91.4</c:v>
                </c:pt>
                <c:pt idx="22">
                  <c:v>91.4</c:v>
                </c:pt>
                <c:pt idx="23">
                  <c:v>91.4</c:v>
                </c:pt>
              </c:numCache>
            </c:numRef>
          </c:yVal>
          <c:smooth val="0"/>
          <c:extLst>
            <c:ext xmlns:c16="http://schemas.microsoft.com/office/drawing/2014/chart" uri="{C3380CC4-5D6E-409C-BE32-E72D297353CC}">
              <c16:uniqueId val="{00000009-C9C6-477F-A6B0-1D7C974E7C8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C6-477F-A6B0-1D7C974E7C8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C6-477F-A6B0-1D7C974E7C8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9C6-477F-A6B0-1D7C974E7C8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9C6-477F-A6B0-1D7C974E7C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76-4CBD-9AC2-755477D338D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19-4EC3-B2BF-C317EAAC11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A6-43B3-B8E8-8A6E894C5DE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A6-43B3-B8E8-8A6E894C5DE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A6-43B3-B8E8-8A6E894C5DE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30-4D11-A56A-88D617AD11DF}"/>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30-4D11-A56A-88D617AD11D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30-4D11-A56A-88D617AD11D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E8-4635-8950-95A0A2E7B4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E8-4635-8950-95A0A2E7B4E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A9-4EB8-944B-5FB0304D4B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91.433640280476467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C9C6-477F-A6B0-1D7C974E7C80}"/>
            </c:ext>
          </c:extLst>
        </c:ser>
        <c:dLbls>
          <c:showLegendKey val="0"/>
          <c:showVal val="0"/>
          <c:showCatName val="0"/>
          <c:showSerName val="0"/>
          <c:showPercent val="0"/>
          <c:showBubbleSize val="0"/>
        </c:dLbls>
        <c:axId val="85610496"/>
        <c:axId val="85612032"/>
      </c:scatterChart>
      <c:valAx>
        <c:axId val="8561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2032"/>
        <c:crosses val="autoZero"/>
        <c:crossBetween val="midCat"/>
        <c:majorUnit val="5"/>
      </c:valAx>
      <c:valAx>
        <c:axId val="856120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04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88.4</c:v>
                </c:pt>
                <c:pt idx="17">
                  <c:v>88.4</c:v>
                </c:pt>
                <c:pt idx="18">
                  <c:v>88.4</c:v>
                </c:pt>
                <c:pt idx="19">
                  <c:v>88.4</c:v>
                </c:pt>
                <c:pt idx="20">
                  <c:v>88.4</c:v>
                </c:pt>
                <c:pt idx="21">
                  <c:v>88.4</c:v>
                </c:pt>
                <c:pt idx="22">
                  <c:v>88.4</c:v>
                </c:pt>
                <c:pt idx="23">
                  <c:v>88.4</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AD-433F-A515-5BE0EBB520C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AD-433F-A515-5BE0EBB520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AD-433F-A515-5BE0EBB520C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AD-433F-A515-5BE0EBB52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B0-4721-A6EA-98D274D4D1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79-44AA-9DD2-7EC8D617174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E4-4BCA-B435-FB32B3B4774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E4-4BCA-B435-FB32B3B4774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E4-4BCA-B435-FB32B3B4774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80-4CBE-8449-672F4B8EDDC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80-4CBE-8449-672F4B8EDDC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80-4CBE-8449-672F4B8EDDC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1C-495D-A9EB-C8346B14006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1C-495D-A9EB-C8346B14006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3B-4897-97A3-9F33B44A18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88.428449999999998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75.7</c:v>
                </c:pt>
                <c:pt idx="11">
                  <c:v>75.7</c:v>
                </c:pt>
                <c:pt idx="12">
                  <c:v>75.7</c:v>
                </c:pt>
                <c:pt idx="13">
                  <c:v>75.7</c:v>
                </c:pt>
                <c:pt idx="14">
                  <c:v>75.7</c:v>
                </c:pt>
                <c:pt idx="15">
                  <c:v>75.900000000000006</c:v>
                </c:pt>
                <c:pt idx="16">
                  <c:v>76</c:v>
                </c:pt>
                <c:pt idx="17">
                  <c:v>76.2</c:v>
                </c:pt>
                <c:pt idx="18">
                  <c:v>76.400000000000006</c:v>
                </c:pt>
                <c:pt idx="19">
                  <c:v>76.5</c:v>
                </c:pt>
                <c:pt idx="20">
                  <c:v>76.7</c:v>
                </c:pt>
                <c:pt idx="21">
                  <c:v>76.8</c:v>
                </c:pt>
                <c:pt idx="22">
                  <c:v>77</c:v>
                </c:pt>
                <c:pt idx="23">
                  <c:v>77</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AD-433F-A515-5BE0EBB520C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AD-433F-A515-5BE0EBB520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AD-433F-A515-5BE0EBB520C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AD-433F-A515-5BE0EBB52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B0-4721-A6EA-98D274D4D1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79-44AA-9DD2-7EC8D617174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E4-4BCA-B435-FB32B3B4774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E4-4BCA-B435-FB32B3B4774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E4-4BCA-B435-FB32B3B4774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80-4CBE-8449-672F4B8EDDC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80-4CBE-8449-672F4B8EDDC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80-4CBE-8449-672F4B8EDDC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1C-495D-A9EB-C8346B14006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1C-495D-A9EB-C8346B14006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3B-4897-97A3-9F33B44A18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75.2</c:v>
                </c:pt>
                <c:pt idx="4">
                  <c:v>#N/A</c:v>
                </c:pt>
                <c:pt idx="5">
                  <c:v>76.7</c:v>
                </c:pt>
                <c:pt idx="6">
                  <c:v>#N/A</c:v>
                </c:pt>
                <c:pt idx="7">
                  <c:v>78.3</c:v>
                </c:pt>
                <c:pt idx="8">
                  <c:v>#N/A</c:v>
                </c:pt>
                <c:pt idx="9">
                  <c:v>#N/A</c:v>
                </c:pt>
                <c:pt idx="10">
                  <c:v>75.210920000000002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50.7</c:v>
                </c:pt>
                <c:pt idx="17">
                  <c:v>50.7</c:v>
                </c:pt>
                <c:pt idx="18">
                  <c:v>50.7</c:v>
                </c:pt>
                <c:pt idx="19">
                  <c:v>50.7</c:v>
                </c:pt>
                <c:pt idx="20">
                  <c:v>50.7</c:v>
                </c:pt>
                <c:pt idx="21">
                  <c:v>50.7</c:v>
                </c:pt>
                <c:pt idx="22">
                  <c:v>50.7</c:v>
                </c:pt>
                <c:pt idx="23">
                  <c:v>50.7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AD-433F-A515-5BE0EBB520C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AD-433F-A515-5BE0EBB520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AD-433F-A515-5BE0EBB520C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AAD-433F-A515-5BE0EBB52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B0-4721-A6EA-98D274D4D1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79-44AA-9DD2-7EC8D617174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E4-4BCA-B435-FB32B3B4774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E4-4BCA-B435-FB32B3B4774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E4-4BCA-B435-FB32B3B4774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80-4CBE-8449-672F4B8EDDC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80-4CBE-8449-672F4B8EDDC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80-4CBE-8449-672F4B8EDDC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1C-495D-A9EB-C8346B14006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1C-495D-A9EB-C8346B14006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3B-4897-97A3-9F33B44A18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50.669980000000002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12960"/>
        <c:axId val="86451328"/>
      </c:scatterChart>
      <c:valAx>
        <c:axId val="85912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1328"/>
        <c:crosses val="autoZero"/>
        <c:crossBetween val="midCat"/>
        <c:majorUnit val="5"/>
      </c:valAx>
      <c:valAx>
        <c:axId val="86451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29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83.2</c:v>
                </c:pt>
                <c:pt idx="14">
                  <c:v>83.2</c:v>
                </c:pt>
                <c:pt idx="15">
                  <c:v>83.2</c:v>
                </c:pt>
                <c:pt idx="16">
                  <c:v>83.2</c:v>
                </c:pt>
                <c:pt idx="17">
                  <c:v>83.2</c:v>
                </c:pt>
                <c:pt idx="18">
                  <c:v>83.2</c:v>
                </c:pt>
                <c:pt idx="19">
                  <c:v>83.2</c:v>
                </c:pt>
                <c:pt idx="20">
                  <c:v>83.2</c:v>
                </c:pt>
                <c:pt idx="21">
                  <c:v>83.2</c:v>
                </c:pt>
                <c:pt idx="22">
                  <c:v>83.2</c:v>
                </c:pt>
                <c:pt idx="23">
                  <c:v>83.2</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5B-4935-A010-5C13AD275A2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5B-4935-A010-5C13AD275A2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C3-4CD6-AB4F-3F45A84F8CE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B8-421E-9F02-CA192A56BE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BB-4D70-9179-8FF0DAC36E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BB-4D70-9179-8FF0DAC36E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BB-4D70-9179-8FF0DAC36EA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90-4114-B4C4-042741E31EED}"/>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90-4114-B4C4-042741E31E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F90-4114-B4C4-042741E31EE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E7-4651-8AC0-B6264BB6A02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E7-4651-8AC0-B6264BB6A02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B7-4F54-8860-0C62515F3C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86.1</c:v>
                </c:pt>
                <c:pt idx="8">
                  <c:v>#N/A</c:v>
                </c:pt>
                <c:pt idx="9">
                  <c:v>#N/A</c:v>
                </c:pt>
                <c:pt idx="10">
                  <c:v>80.230429999999998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48.6</c:v>
                </c:pt>
                <c:pt idx="17">
                  <c:v>48.6</c:v>
                </c:pt>
                <c:pt idx="18">
                  <c:v>48.6</c:v>
                </c:pt>
                <c:pt idx="19">
                  <c:v>48.6</c:v>
                </c:pt>
                <c:pt idx="20">
                  <c:v>48.6</c:v>
                </c:pt>
                <c:pt idx="21">
                  <c:v>48.6</c:v>
                </c:pt>
                <c:pt idx="22">
                  <c:v>48.6</c:v>
                </c:pt>
                <c:pt idx="23">
                  <c:v>48.6</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5B-4935-A010-5C13AD275A2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5B-4935-A010-5C13AD275A2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5B-4935-A010-5C13AD275A2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5B-4935-A010-5C13AD275A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C3-4CD6-AB4F-3F45A84F8CE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B8-421E-9F02-CA192A56BE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BB-4D70-9179-8FF0DAC36E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BB-4D70-9179-8FF0DAC36E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BB-4D70-9179-8FF0DAC36EA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90-4114-B4C4-042741E31EED}"/>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90-4114-B4C4-042741E31E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90-4114-B4C4-042741E31EE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E7-4651-8AC0-B6264BB6A02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E7-4651-8AC0-B6264BB6A02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B7-4F54-8860-0C62515F3C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48.555230000000002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92.9</c:v>
                </c:pt>
                <c:pt idx="17">
                  <c:v>92.9</c:v>
                </c:pt>
                <c:pt idx="18">
                  <c:v>92.9</c:v>
                </c:pt>
                <c:pt idx="19">
                  <c:v>92.9</c:v>
                </c:pt>
                <c:pt idx="20">
                  <c:v>92.9</c:v>
                </c:pt>
                <c:pt idx="21">
                  <c:v>92.9</c:v>
                </c:pt>
                <c:pt idx="22">
                  <c:v>92.9</c:v>
                </c:pt>
                <c:pt idx="23">
                  <c:v>92.9</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5B-4935-A010-5C13AD275A2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5B-4935-A010-5C13AD275A2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C3-4CD6-AB4F-3F45A84F8CE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B8-421E-9F02-CA192A56BE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BB-4D70-9179-8FF0DAC36E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BB-4D70-9179-8FF0DAC36E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BB-4D70-9179-8FF0DAC36EA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90-4114-B4C4-042741E31EED}"/>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90-4114-B4C4-042741E31E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90-4114-B4C4-042741E31EE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E7-4651-8AC0-B6264BB6A02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E7-4651-8AC0-B6264BB6A02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B7-4F54-8860-0C62515F3C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92.922460000000001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21344"/>
        <c:axId val="86522880"/>
      </c:scatterChart>
      <c:valAx>
        <c:axId val="86521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880"/>
        <c:crosses val="autoZero"/>
        <c:crossBetween val="midCat"/>
        <c:majorUnit val="5"/>
      </c:valAx>
      <c:valAx>
        <c:axId val="86522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1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70.099999999999994</c:v>
                </c:pt>
                <c:pt idx="14">
                  <c:v>70.099999999999994</c:v>
                </c:pt>
                <c:pt idx="15">
                  <c:v>70.099999999999994</c:v>
                </c:pt>
                <c:pt idx="16">
                  <c:v>70.099999999999994</c:v>
                </c:pt>
                <c:pt idx="17">
                  <c:v>70.099999999999994</c:v>
                </c:pt>
                <c:pt idx="18">
                  <c:v>70.099999999999994</c:v>
                </c:pt>
                <c:pt idx="19">
                  <c:v>70.099999999999994</c:v>
                </c:pt>
                <c:pt idx="20">
                  <c:v>70.099999999999994</c:v>
                </c:pt>
                <c:pt idx="21">
                  <c:v>70.099999999999994</c:v>
                </c:pt>
                <c:pt idx="22">
                  <c:v>70.099999999999994</c:v>
                </c:pt>
                <c:pt idx="23">
                  <c:v>70.099999999999994</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52.4</c:v>
                </c:pt>
                <c:pt idx="17">
                  <c:v>52.4</c:v>
                </c:pt>
                <c:pt idx="18">
                  <c:v>52.4</c:v>
                </c:pt>
                <c:pt idx="19">
                  <c:v>52.4</c:v>
                </c:pt>
                <c:pt idx="20">
                  <c:v>52.4</c:v>
                </c:pt>
                <c:pt idx="21">
                  <c:v>52.4</c:v>
                </c:pt>
                <c:pt idx="22">
                  <c:v>52.4</c:v>
                </c:pt>
                <c:pt idx="23">
                  <c:v>52.4</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E1-4B36-AB86-41EFA88848C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E1-4B36-AB86-41EFA88848C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2A-4C55-B262-ABCDCA92FD4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9F-4C40-B760-2F11C0F336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0C-44A9-AD6E-96C84AFF1A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0C-44A9-AD6E-96C84AFF1A7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0C-44A9-AD6E-96C84AFF1A7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B8-456F-875C-C0D21B2E5B74}"/>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B8-456F-875C-C0D21B2E5B7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B8-456F-875C-C0D21B2E5B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D7-4C24-A7DD-26CEF7F3CB3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D7-4C24-A7DD-26CEF7F3CB3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89-4AFD-B7F6-EB3DD4DB7E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69.099999999999994</c:v>
                </c:pt>
                <c:pt idx="8">
                  <c:v>#N/A</c:v>
                </c:pt>
                <c:pt idx="9">
                  <c:v>#N/A</c:v>
                </c:pt>
                <c:pt idx="10">
                  <c:v>71.066140000000004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E1-4B36-AB86-41EFA88848C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E1-4B36-AB86-41EFA88848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E1-4B36-AB86-41EFA88848C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E1-4B36-AB86-41EFA88848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2A-4C55-B262-ABCDCA92FD4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9F-4C40-B760-2F11C0F336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0C-44A9-AD6E-96C84AFF1A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0C-44A9-AD6E-96C84AFF1A7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0C-44A9-AD6E-96C84AFF1A7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B8-456F-875C-C0D21B2E5B74}"/>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B8-456F-875C-C0D21B2E5B7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B8-456F-875C-C0D21B2E5B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D7-4C24-A7DD-26CEF7F3CB3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D7-4C24-A7DD-26CEF7F3CB3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89-4AFD-B7F6-EB3DD4DB7E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52.41619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84.7</c:v>
                </c:pt>
                <c:pt idx="17">
                  <c:v>84.7</c:v>
                </c:pt>
                <c:pt idx="18">
                  <c:v>84.7</c:v>
                </c:pt>
                <c:pt idx="19">
                  <c:v>84.7</c:v>
                </c:pt>
                <c:pt idx="20">
                  <c:v>84.7</c:v>
                </c:pt>
                <c:pt idx="21">
                  <c:v>84.7</c:v>
                </c:pt>
                <c:pt idx="22">
                  <c:v>84.7</c:v>
                </c:pt>
                <c:pt idx="23">
                  <c:v>84.7</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E1-4B36-AB86-41EFA88848C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E1-4B36-AB86-41EFA88848C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2A-4C55-B262-ABCDCA92FD4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9F-4C40-B760-2F11C0F336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0C-44A9-AD6E-96C84AFF1A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0C-44A9-AD6E-96C84AFF1A7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0C-44A9-AD6E-96C84AFF1A7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B8-456F-875C-C0D21B2E5B74}"/>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B8-456F-875C-C0D21B2E5B7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B8-456F-875C-C0D21B2E5B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D7-4C24-A7DD-26CEF7F3CB3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D7-4C24-A7DD-26CEF7F3CB3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89-4AFD-B7F6-EB3DD4DB7E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84.717610000000008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36832"/>
        <c:axId val="89342720"/>
      </c:scatterChart>
      <c:valAx>
        <c:axId val="89336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2720"/>
        <c:crosses val="autoZero"/>
        <c:crossBetween val="midCat"/>
        <c:majorUnit val="5"/>
      </c:valAx>
      <c:valAx>
        <c:axId val="89342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68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89.5</c:v>
                </c:pt>
                <c:pt idx="14">
                  <c:v>89.5</c:v>
                </c:pt>
                <c:pt idx="15">
                  <c:v>89.5</c:v>
                </c:pt>
                <c:pt idx="16">
                  <c:v>89.5</c:v>
                </c:pt>
                <c:pt idx="17">
                  <c:v>89.5</c:v>
                </c:pt>
                <c:pt idx="18">
                  <c:v>89.5</c:v>
                </c:pt>
                <c:pt idx="19">
                  <c:v>89.5</c:v>
                </c:pt>
                <c:pt idx="20">
                  <c:v>89.5</c:v>
                </c:pt>
                <c:pt idx="21">
                  <c:v>89.5</c:v>
                </c:pt>
                <c:pt idx="22">
                  <c:v>89.5</c:v>
                </c:pt>
                <c:pt idx="23">
                  <c:v>89.5</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33.4</c:v>
                </c:pt>
                <c:pt idx="17">
                  <c:v>33.4</c:v>
                </c:pt>
                <c:pt idx="18">
                  <c:v>33.4</c:v>
                </c:pt>
                <c:pt idx="19">
                  <c:v>33.4</c:v>
                </c:pt>
                <c:pt idx="20">
                  <c:v>33.4</c:v>
                </c:pt>
                <c:pt idx="21">
                  <c:v>33.4</c:v>
                </c:pt>
                <c:pt idx="22">
                  <c:v>33.4</c:v>
                </c:pt>
                <c:pt idx="23">
                  <c:v>33.4</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C7-4FEA-ABA9-63A02CFE60A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C7-4FEA-ABA9-63A02CFE60A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C7-4FEA-ABA9-63A02CFE60A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87-413C-A953-D25ACE8FE8F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8C-4429-9175-136AB62A55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45-442F-843C-403A1C509C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45-442F-843C-403A1C509CF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45-442F-843C-403A1C509CF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AA-4A0A-921E-95F65A826E1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AA-4A0A-921E-95F65A826E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AA-4A0A-921E-95F65A826E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0F-44C4-A6E6-CA67DA820B4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0F-44C4-A6E6-CA67DA820B4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91-4AEC-BF96-997F9D92B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93.5</c:v>
                </c:pt>
                <c:pt idx="8">
                  <c:v>#N/A</c:v>
                </c:pt>
                <c:pt idx="9">
                  <c:v>#N/A</c:v>
                </c:pt>
                <c:pt idx="10">
                  <c:v>85.532591414944363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C7-4FEA-ABA9-63A02CFE60A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C7-4FEA-ABA9-63A02CFE60A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C7-4FEA-ABA9-63A02CFE60A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C7-4FEA-ABA9-63A02CFE60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87-413C-A953-D25ACE8FE8F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8C-4429-9175-136AB62A55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45-442F-843C-403A1C509C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45-442F-843C-403A1C509CF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45-442F-843C-403A1C509CF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AA-4A0A-921E-95F65A826E1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AA-4A0A-921E-95F65A826E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AA-4A0A-921E-95F65A826E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0F-44C4-A6E6-CA67DA820B4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0F-44C4-A6E6-CA67DA820B4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91-4AEC-BF96-997F9D92B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33.386327503974563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96.3</c:v>
                </c:pt>
                <c:pt idx="17">
                  <c:v>96.3</c:v>
                </c:pt>
                <c:pt idx="18">
                  <c:v>96.3</c:v>
                </c:pt>
                <c:pt idx="19">
                  <c:v>96.3</c:v>
                </c:pt>
                <c:pt idx="20">
                  <c:v>96.3</c:v>
                </c:pt>
                <c:pt idx="21">
                  <c:v>96.3</c:v>
                </c:pt>
                <c:pt idx="22">
                  <c:v>96.3</c:v>
                </c:pt>
                <c:pt idx="23">
                  <c:v>96.3</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C7-4FEA-ABA9-63A02CFE60A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C7-4FEA-ABA9-63A02CFE60A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C7-4FEA-ABA9-63A02CFE60A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87-413C-A953-D25ACE8FE8F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8C-4429-9175-136AB62A55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45-442F-843C-403A1C509C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45-442F-843C-403A1C509CF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45-442F-843C-403A1C509CF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AA-4A0A-921E-95F65A826E1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AA-4A0A-921E-95F65A826E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AA-4A0A-921E-95F65A826E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0F-44C4-A6E6-CA67DA820B4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0F-44C4-A6E6-CA67DA820B4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1-4AEC-BF96-997F9D92B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96.263910969793315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60448"/>
        <c:axId val="89961984"/>
      </c:scatterChart>
      <c:valAx>
        <c:axId val="89960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1984"/>
        <c:crosses val="autoZero"/>
        <c:crossBetween val="midCat"/>
        <c:majorUnit val="5"/>
      </c:valAx>
      <c:valAx>
        <c:axId val="8996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0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5D1-4597-A6D8-43864B71DF0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77.149795999999995</c:v>
                </c:pt>
                <c:pt idx="1">
                  <c:v>87.764264999999995</c:v>
                </c:pt>
                <c:pt idx="2">
                  <c:v>76.854240000000004</c:v>
                </c:pt>
                <c:pt idx="3">
                  <c:v>90.731288629999995</c:v>
                </c:pt>
                <c:pt idx="4">
                  <c:v>82.052842780000006</c:v>
                </c:pt>
                <c:pt idx="5">
                  <c:v>92.682432430000006</c:v>
                </c:pt>
              </c:numCache>
            </c:numRef>
          </c:val>
          <c:extLst>
            <c:ext xmlns:c16="http://schemas.microsoft.com/office/drawing/2014/chart" uri="{C3380CC4-5D6E-409C-BE32-E72D297353CC}">
              <c16:uniqueId val="{00000002-55D1-4597-A6D8-43864B71DF0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16.125024700000001</c:v>
                </c:pt>
                <c:pt idx="1">
                  <c:v>3.797521964</c:v>
                </c:pt>
                <c:pt idx="2">
                  <c:v>12.94981724</c:v>
                </c:pt>
                <c:pt idx="3">
                  <c:v>2.7380876569999999</c:v>
                </c:pt>
                <c:pt idx="4">
                  <c:v>9.1894018559999999</c:v>
                </c:pt>
                <c:pt idx="5">
                  <c:v>0.83850026499999997</c:v>
                </c:pt>
              </c:numCache>
            </c:numRef>
          </c:val>
          <c:extLst>
            <c:ext xmlns:c16="http://schemas.microsoft.com/office/drawing/2014/chart" uri="{C3380CC4-5D6E-409C-BE32-E72D297353CC}">
              <c16:uniqueId val="{00000003-55D1-4597-A6D8-43864B71DF0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55D1-4597-A6D8-43864B71DF0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6.7251792970000004</c:v>
                </c:pt>
                <c:pt idx="1">
                  <c:v>8.4382130360000005</c:v>
                </c:pt>
                <c:pt idx="2">
                  <c:v>10.195942759999999</c:v>
                </c:pt>
                <c:pt idx="3">
                  <c:v>6.5306237119999997</c:v>
                </c:pt>
                <c:pt idx="4">
                  <c:v>8.7577553619999993</c:v>
                </c:pt>
                <c:pt idx="5">
                  <c:v>6.4790673029999999</c:v>
                </c:pt>
              </c:numCache>
            </c:numRef>
          </c:val>
          <c:extLst>
            <c:ext xmlns:c16="http://schemas.microsoft.com/office/drawing/2014/chart" uri="{C3380CC4-5D6E-409C-BE32-E72D297353CC}">
              <c16:uniqueId val="{00000005-55D1-4597-A6D8-43864B71DF0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85.8</c:v>
                </c:pt>
                <c:pt idx="14">
                  <c:v>85.8</c:v>
                </c:pt>
                <c:pt idx="15">
                  <c:v>85.8</c:v>
                </c:pt>
                <c:pt idx="16">
                  <c:v>85.8</c:v>
                </c:pt>
                <c:pt idx="17">
                  <c:v>85.8</c:v>
                </c:pt>
                <c:pt idx="18">
                  <c:v>85.8</c:v>
                </c:pt>
                <c:pt idx="19">
                  <c:v>85.8</c:v>
                </c:pt>
                <c:pt idx="20">
                  <c:v>85.8</c:v>
                </c:pt>
                <c:pt idx="21">
                  <c:v>85.8</c:v>
                </c:pt>
                <c:pt idx="22">
                  <c:v>85.8</c:v>
                </c:pt>
                <c:pt idx="23">
                  <c:v>85.8</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49.5</c:v>
                </c:pt>
                <c:pt idx="17">
                  <c:v>49.5</c:v>
                </c:pt>
                <c:pt idx="18">
                  <c:v>49.5</c:v>
                </c:pt>
                <c:pt idx="19">
                  <c:v>49.5</c:v>
                </c:pt>
                <c:pt idx="20">
                  <c:v>49.5</c:v>
                </c:pt>
                <c:pt idx="21">
                  <c:v>49.5</c:v>
                </c:pt>
                <c:pt idx="22">
                  <c:v>49.5</c:v>
                </c:pt>
                <c:pt idx="23">
                  <c:v>49.5</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D9-464B-8C9E-79889BDF741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D9-464B-8C9E-79889BDF741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EA-40D5-AAB7-72CD4CD1AA7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89-4D40-8407-63B4B1D398B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0B-4D07-B59F-EFE2C158188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0B-4D07-B59F-EFE2C15818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0B-4D07-B59F-EFE2C158188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07-4FE2-8A14-D729F5F1167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07-4FE2-8A14-D729F5F1167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07-4FE2-8A14-D729F5F1167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38-4514-A083-4EB66485AA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38-4514-A083-4EB66485AA1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7D-4F03-944D-C81C5EB9C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89.1</c:v>
                </c:pt>
                <c:pt idx="8">
                  <c:v>#N/A</c:v>
                </c:pt>
                <c:pt idx="9">
                  <c:v>#N/A</c:v>
                </c:pt>
                <c:pt idx="10">
                  <c:v>82.599737778610233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D9-464B-8C9E-79889BDF741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D9-464B-8C9E-79889BDF74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D9-464B-8C9E-79889BDF741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D9-464B-8C9E-79889BDF74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EA-40D5-AAB7-72CD4CD1AA7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89-4D40-8407-63B4B1D398B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0B-4D07-B59F-EFE2C158188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0B-4D07-B59F-EFE2C15818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0B-4D07-B59F-EFE2C158188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07-4FE2-8A14-D729F5F1167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07-4FE2-8A14-D729F5F1167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07-4FE2-8A14-D729F5F1167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38-4514-A083-4EB66485AA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38-4514-A083-4EB66485AA1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7D-4F03-944D-C81C5EB9C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49.522382468627086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93.6</c:v>
                </c:pt>
                <c:pt idx="17">
                  <c:v>93.6</c:v>
                </c:pt>
                <c:pt idx="18">
                  <c:v>93.6</c:v>
                </c:pt>
                <c:pt idx="19">
                  <c:v>93.6</c:v>
                </c:pt>
                <c:pt idx="20">
                  <c:v>93.6</c:v>
                </c:pt>
                <c:pt idx="21">
                  <c:v>93.6</c:v>
                </c:pt>
                <c:pt idx="22">
                  <c:v>93.6</c:v>
                </c:pt>
                <c:pt idx="23">
                  <c:v>93.6</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D9-464B-8C9E-79889BDF741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D9-464B-8C9E-79889BDF741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EA-40D5-AAB7-72CD4CD1AA7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89-4D40-8407-63B4B1D398B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0B-4D07-B59F-EFE2C158188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0B-4D07-B59F-EFE2C15818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0B-4D07-B59F-EFE2C158188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07-4FE2-8A14-D729F5F1167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07-4FE2-8A14-D729F5F1167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07-4FE2-8A14-D729F5F1167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38-4514-A083-4EB66485AA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38-4514-A083-4EB66485AA1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7D-4F03-944D-C81C5EB9C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93.613036149091585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40608"/>
        <c:axId val="90742144"/>
      </c:scatterChart>
      <c:valAx>
        <c:axId val="9074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2144"/>
        <c:crosses val="autoZero"/>
        <c:crossBetween val="midCat"/>
        <c:majorUnit val="5"/>
      </c:valAx>
      <c:valAx>
        <c:axId val="9074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76.400000000000006</c:v>
                </c:pt>
                <c:pt idx="14">
                  <c:v>76.400000000000006</c:v>
                </c:pt>
                <c:pt idx="15">
                  <c:v>76.400000000000006</c:v>
                </c:pt>
                <c:pt idx="16">
                  <c:v>76.400000000000006</c:v>
                </c:pt>
                <c:pt idx="17">
                  <c:v>76.400000000000006</c:v>
                </c:pt>
                <c:pt idx="18">
                  <c:v>76.400000000000006</c:v>
                </c:pt>
                <c:pt idx="19">
                  <c:v>76.400000000000006</c:v>
                </c:pt>
                <c:pt idx="20">
                  <c:v>76.400000000000006</c:v>
                </c:pt>
                <c:pt idx="21">
                  <c:v>76.400000000000006</c:v>
                </c:pt>
                <c:pt idx="22">
                  <c:v>76.400000000000006</c:v>
                </c:pt>
                <c:pt idx="23">
                  <c:v>76.400000000000006</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50.2</c:v>
                </c:pt>
                <c:pt idx="17">
                  <c:v>50.2</c:v>
                </c:pt>
                <c:pt idx="18">
                  <c:v>50.2</c:v>
                </c:pt>
                <c:pt idx="19">
                  <c:v>50.2</c:v>
                </c:pt>
                <c:pt idx="20">
                  <c:v>50.2</c:v>
                </c:pt>
                <c:pt idx="21">
                  <c:v>50.2</c:v>
                </c:pt>
                <c:pt idx="22">
                  <c:v>50.2</c:v>
                </c:pt>
                <c:pt idx="23">
                  <c:v>50.2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4F-41B4-A173-17AF89B56AB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4F-41B4-A173-17AF89B56AB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2C-4A6C-9F79-5EBEF371C6A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F1-4E02-A9D8-9A5C7311B0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96-413A-979B-3CA8BE9AB4A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96-413A-979B-3CA8BE9AB4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F96-413A-979B-3CA8BE9AB4A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E1-42DC-B78E-152034DA16D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E1-42DC-B78E-152034DA16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E1-42DC-B78E-152034DA16D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63-4B45-858A-C5DED70D1BB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63-4B45-858A-C5DED70D1BB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DF-4EF2-92E1-3CBFB96B3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77.900000000000006</c:v>
                </c:pt>
                <c:pt idx="8">
                  <c:v>#N/A</c:v>
                </c:pt>
                <c:pt idx="9">
                  <c:v>#N/A</c:v>
                </c:pt>
                <c:pt idx="10">
                  <c:v>74.942975416068265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4F-41B4-A173-17AF89B56AB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4F-41B4-A173-17AF89B56AB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4F-41B4-A173-17AF89B56AB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4F-41B4-A173-17AF89B56A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2C-4A6C-9F79-5EBEF371C6A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F1-4E02-A9D8-9A5C7311B0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96-413A-979B-3CA8BE9AB4A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96-413A-979B-3CA8BE9AB4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96-413A-979B-3CA8BE9AB4A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E1-42DC-B78E-152034DA16D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E1-42DC-B78E-152034DA16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E1-42DC-B78E-152034DA16D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63-4B45-858A-C5DED70D1BB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63-4B45-858A-C5DED70D1BB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DF-4EF2-92E1-3CBFB96B3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50.173185773422325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88.3</c:v>
                </c:pt>
                <c:pt idx="17">
                  <c:v>88.3</c:v>
                </c:pt>
                <c:pt idx="18">
                  <c:v>88.3</c:v>
                </c:pt>
                <c:pt idx="19">
                  <c:v>88.3</c:v>
                </c:pt>
                <c:pt idx="20">
                  <c:v>88.3</c:v>
                </c:pt>
                <c:pt idx="21">
                  <c:v>88.3</c:v>
                </c:pt>
                <c:pt idx="22">
                  <c:v>88.3</c:v>
                </c:pt>
                <c:pt idx="23">
                  <c:v>88.3</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4F-41B4-A173-17AF89B56AB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4F-41B4-A173-17AF89B56AB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4F-41B4-A173-17AF89B56AB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C-4A6C-9F79-5EBEF371C6A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F1-4E02-A9D8-9A5C7311B0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96-413A-979B-3CA8BE9AB4A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96-413A-979B-3CA8BE9AB4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96-413A-979B-3CA8BE9AB4A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E1-42DC-B78E-152034DA16D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E1-42DC-B78E-152034DA16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E1-42DC-B78E-152034DA16D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63-4B45-858A-C5DED70D1BB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63-4B45-858A-C5DED70D1BB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DF-4EF2-92E1-3CBFB96B3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88.282504012841088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01312"/>
        <c:axId val="91915392"/>
      </c:scatterChart>
      <c:valAx>
        <c:axId val="91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5392"/>
        <c:crosses val="autoZero"/>
        <c:crossBetween val="midCat"/>
        <c:majorUnit val="5"/>
      </c:valAx>
      <c:valAx>
        <c:axId val="9191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73.268174389999999</c:v>
                </c:pt>
                <c:pt idx="1">
                  <c:v>75.823581669999996</c:v>
                </c:pt>
                <c:pt idx="2">
                  <c:v>70.199567310000006</c:v>
                </c:pt>
                <c:pt idx="3">
                  <c:v>62.483611160000002</c:v>
                </c:pt>
                <c:pt idx="4">
                  <c:v>73.271340469999998</c:v>
                </c:pt>
                <c:pt idx="5">
                  <c:v>77.197101340000003</c:v>
                </c:pt>
              </c:numCache>
            </c:numRef>
          </c:val>
          <c:extLst>
            <c:ext xmlns:c16="http://schemas.microsoft.com/office/drawing/2014/chart" uri="{C3380CC4-5D6E-409C-BE32-E72D297353CC}">
              <c16:uniqueId val="{00000000-F7B3-4748-92AC-04C9CC48F27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17.869995110000001</c:v>
                </c:pt>
                <c:pt idx="1">
                  <c:v>15.14913333</c:v>
                </c:pt>
                <c:pt idx="2">
                  <c:v>10.51548769</c:v>
                </c:pt>
                <c:pt idx="3">
                  <c:v>27.483067989999999</c:v>
                </c:pt>
                <c:pt idx="4">
                  <c:v>12.469632750000001</c:v>
                </c:pt>
                <c:pt idx="5">
                  <c:v>15.26299405</c:v>
                </c:pt>
              </c:numCache>
            </c:numRef>
          </c:val>
          <c:extLst>
            <c:ext xmlns:c16="http://schemas.microsoft.com/office/drawing/2014/chart" uri="{C3380CC4-5D6E-409C-BE32-E72D297353CC}">
              <c16:uniqueId val="{00000001-F7B3-4748-92AC-04C9CC48F27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F7B3-4748-92AC-04C9CC48F27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8.8618304999999999</c:v>
                </c:pt>
                <c:pt idx="1">
                  <c:v>9.0272849999999991</c:v>
                </c:pt>
                <c:pt idx="2">
                  <c:v>19.284945</c:v>
                </c:pt>
                <c:pt idx="3">
                  <c:v>10.033320850000001</c:v>
                </c:pt>
                <c:pt idx="4">
                  <c:v>14.259026779999999</c:v>
                </c:pt>
                <c:pt idx="5">
                  <c:v>7.5399046099999998</c:v>
                </c:pt>
              </c:numCache>
            </c:numRef>
          </c:val>
          <c:extLst>
            <c:ext xmlns:c16="http://schemas.microsoft.com/office/drawing/2014/chart" uri="{C3380CC4-5D6E-409C-BE32-E72D297353CC}">
              <c16:uniqueId val="{00000003-F7B3-4748-92AC-04C9CC48F27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99.1</c:v>
                </c:pt>
                <c:pt idx="17">
                  <c:v>99.1</c:v>
                </c:pt>
                <c:pt idx="18">
                  <c:v>99.1</c:v>
                </c:pt>
                <c:pt idx="19">
                  <c:v>99.1</c:v>
                </c:pt>
                <c:pt idx="20">
                  <c:v>99.1</c:v>
                </c:pt>
                <c:pt idx="21">
                  <c:v>99.1</c:v>
                </c:pt>
                <c:pt idx="22">
                  <c:v>99.1</c:v>
                </c:pt>
                <c:pt idx="23">
                  <c:v>99.1</c:v>
                </c:pt>
              </c:numCache>
            </c:numRef>
          </c:yVal>
          <c:smooth val="0"/>
          <c:extLst>
            <c:ext xmlns:c16="http://schemas.microsoft.com/office/drawing/2014/chart" uri="{C3380CC4-5D6E-409C-BE32-E72D297353CC}">
              <c16:uniqueId val="{00000000-BDF5-429F-B36C-6B5454D6F22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F5-429F-B36C-6B5454D6F22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F5-429F-B36C-6B5454D6F22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F5-429F-B36C-6B5454D6F22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F5-429F-B36C-6B5454D6F2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E9-4B97-827D-6C0EDBFE697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C6-40BE-8D47-9570501899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F3-4C5D-9A54-BC607C667A4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F3-4C5D-9A54-BC607C667A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F3-4C5D-9A54-BC607C667A4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59-4440-B484-C338CD161F4E}"/>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59-4440-B484-C338CD161F4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59-4440-B484-C338CD161F4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0B-43BA-A3A5-2E40D632D73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0B-43BA-A3A5-2E40D632D73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80-4824-A2F6-9D81CB1DA4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99.081890000000001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BDF5-429F-B36C-6B5454D6F22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67.5</c:v>
                </c:pt>
                <c:pt idx="1">
                  <c:v>67.5</c:v>
                </c:pt>
                <c:pt idx="2">
                  <c:v>67.5</c:v>
                </c:pt>
                <c:pt idx="3">
                  <c:v>67.5</c:v>
                </c:pt>
                <c:pt idx="4">
                  <c:v>67.5</c:v>
                </c:pt>
                <c:pt idx="5">
                  <c:v>68.900000000000006</c:v>
                </c:pt>
                <c:pt idx="6">
                  <c:v>70.3</c:v>
                </c:pt>
                <c:pt idx="7">
                  <c:v>71.8</c:v>
                </c:pt>
                <c:pt idx="8">
                  <c:v>73.2</c:v>
                </c:pt>
                <c:pt idx="9">
                  <c:v>74.599999999999994</c:v>
                </c:pt>
                <c:pt idx="10">
                  <c:v>76.099999999999994</c:v>
                </c:pt>
                <c:pt idx="11">
                  <c:v>77.5</c:v>
                </c:pt>
                <c:pt idx="12">
                  <c:v>78.900000000000006</c:v>
                </c:pt>
                <c:pt idx="13">
                  <c:v>80.400000000000006</c:v>
                </c:pt>
                <c:pt idx="14">
                  <c:v>81.8</c:v>
                </c:pt>
                <c:pt idx="15">
                  <c:v>83.2</c:v>
                </c:pt>
                <c:pt idx="16">
                  <c:v>84.7</c:v>
                </c:pt>
                <c:pt idx="17">
                  <c:v>86.1</c:v>
                </c:pt>
                <c:pt idx="18">
                  <c:v>87.5</c:v>
                </c:pt>
                <c:pt idx="19">
                  <c:v>89</c:v>
                </c:pt>
                <c:pt idx="20">
                  <c:v>90.4</c:v>
                </c:pt>
                <c:pt idx="21">
                  <c:v>91.8</c:v>
                </c:pt>
                <c:pt idx="22">
                  <c:v>93.3</c:v>
                </c:pt>
                <c:pt idx="23">
                  <c:v>93.3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F3-4C5D-9A54-BC607C667A4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F3-4C5D-9A54-BC607C667A4C}"/>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59-4440-B484-C338CD161F4E}"/>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59-4440-B484-C338CD161F4E}"/>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59-4440-B484-C338CD161F4E}"/>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0B-43BA-A3A5-2E40D632D73D}"/>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0B-43BA-A3A5-2E40D632D73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80-4824-A2F6-9D81CB1DA43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63.758389261744966</c:v>
                </c:pt>
                <c:pt idx="1">
                  <c:v>90.303030303030312</c:v>
                </c:pt>
                <c:pt idx="2">
                  <c:v>#N/A</c:v>
                </c:pt>
                <c:pt idx="3">
                  <c:v>88.7</c:v>
                </c:pt>
                <c:pt idx="4">
                  <c:v>#N/A</c:v>
                </c:pt>
                <c:pt idx="5">
                  <c:v>89.1</c:v>
                </c:pt>
                <c:pt idx="6">
                  <c:v>#N/A</c:v>
                </c:pt>
                <c:pt idx="7">
                  <c:v>88.9</c:v>
                </c:pt>
                <c:pt idx="8">
                  <c:v>#N/A</c:v>
                </c:pt>
                <c:pt idx="9">
                  <c:v>86.419753086419746</c:v>
                </c:pt>
                <c:pt idx="10">
                  <c:v>82.646810000000002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76.099999999999994</c:v>
                </c:pt>
                <c:pt idx="11">
                  <c:v>77.5</c:v>
                </c:pt>
                <c:pt idx="12">
                  <c:v>78.900000000000006</c:v>
                </c:pt>
                <c:pt idx="13">
                  <c:v>80.400000000000006</c:v>
                </c:pt>
                <c:pt idx="14">
                  <c:v>81.8</c:v>
                </c:pt>
                <c:pt idx="15">
                  <c:v>83.2</c:v>
                </c:pt>
                <c:pt idx="16">
                  <c:v>84.7</c:v>
                </c:pt>
                <c:pt idx="17">
                  <c:v>86.1</c:v>
                </c:pt>
                <c:pt idx="18">
                  <c:v>84.7</c:v>
                </c:pt>
                <c:pt idx="19">
                  <c:v>82.8</c:v>
                </c:pt>
                <c:pt idx="20">
                  <c:v>80.900000000000006</c:v>
                </c:pt>
                <c:pt idx="21">
                  <c:v>79</c:v>
                </c:pt>
                <c:pt idx="22">
                  <c:v>77.099999999999994</c:v>
                </c:pt>
                <c:pt idx="23">
                  <c:v>77.099999999999994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F5-429F-B36C-6B5454D6F22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F5-429F-B36C-6B5454D6F22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F5-429F-B36C-6B5454D6F22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F5-429F-B36C-6B5454D6F2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E9-4B97-827D-6C0EDBFE697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C6-40BE-8D47-9570501899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F3-4C5D-9A54-BC607C667A4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F3-4C5D-9A54-BC607C667A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F3-4C5D-9A54-BC607C667A4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59-4440-B484-C338CD161F4E}"/>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59-4440-B484-C338CD161F4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59-4440-B484-C338CD161F4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0B-43BA-A3A5-2E40D632D73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0B-43BA-A3A5-2E40D632D73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80-4824-A2F6-9D81CB1DA4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86.9</c:v>
                </c:pt>
                <c:pt idx="4">
                  <c:v>#N/A</c:v>
                </c:pt>
                <c:pt idx="5">
                  <c:v>87.3</c:v>
                </c:pt>
                <c:pt idx="6">
                  <c:v>#N/A</c:v>
                </c:pt>
                <c:pt idx="7">
                  <c:v>87.2</c:v>
                </c:pt>
                <c:pt idx="8">
                  <c:v>#N/A</c:v>
                </c:pt>
                <c:pt idx="9">
                  <c:v>#N/A</c:v>
                </c:pt>
                <c:pt idx="10">
                  <c:v>77.485520000000008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88.9</c:v>
                </c:pt>
                <c:pt idx="1">
                  <c:v>88.9</c:v>
                </c:pt>
                <c:pt idx="2">
                  <c:v>88.9</c:v>
                </c:pt>
                <c:pt idx="3">
                  <c:v>88.9</c:v>
                </c:pt>
                <c:pt idx="4">
                  <c:v>88.9</c:v>
                </c:pt>
                <c:pt idx="5">
                  <c:v>89</c:v>
                </c:pt>
                <c:pt idx="6">
                  <c:v>89.2</c:v>
                </c:pt>
                <c:pt idx="7">
                  <c:v>89.3</c:v>
                </c:pt>
                <c:pt idx="8">
                  <c:v>89.5</c:v>
                </c:pt>
                <c:pt idx="9">
                  <c:v>89.6</c:v>
                </c:pt>
                <c:pt idx="10">
                  <c:v>89.8</c:v>
                </c:pt>
                <c:pt idx="11">
                  <c:v>89.9</c:v>
                </c:pt>
                <c:pt idx="12">
                  <c:v>90.1</c:v>
                </c:pt>
                <c:pt idx="13">
                  <c:v>90.2</c:v>
                </c:pt>
                <c:pt idx="14">
                  <c:v>90.4</c:v>
                </c:pt>
                <c:pt idx="15">
                  <c:v>90.5</c:v>
                </c:pt>
                <c:pt idx="16">
                  <c:v>90.7</c:v>
                </c:pt>
                <c:pt idx="17">
                  <c:v>90.8</c:v>
                </c:pt>
                <c:pt idx="18">
                  <c:v>91</c:v>
                </c:pt>
                <c:pt idx="19">
                  <c:v>91.1</c:v>
                </c:pt>
                <c:pt idx="20">
                  <c:v>91.3</c:v>
                </c:pt>
                <c:pt idx="21">
                  <c:v>91.4</c:v>
                </c:pt>
                <c:pt idx="22">
                  <c:v>91.6</c:v>
                </c:pt>
                <c:pt idx="23">
                  <c:v>91.6</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D5-40D6-832C-4947B93B821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D5-40D6-832C-4947B93B821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D5-40D6-832C-4947B93B821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D5-40D6-832C-4947B93B821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D5-4189-B5FD-0BF2C630C3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AF-4C03-A338-9E37A6917F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2F-476A-ADE6-A33A3968937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2F-476A-ADE6-A33A3968937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2F-476A-ADE6-A33A3968937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CC-4B51-B20F-007C6A356B1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CC-4B51-B20F-007C6A356B1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CC-4B51-B20F-007C6A356B1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BC-4AB9-8053-20921C5193B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BC-4AB9-8053-20921C5193BF}"/>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68-4FDF-9C5F-DDC33B04C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87.8</c:v>
                </c:pt>
                <c:pt idx="1">
                  <c:v>92.543859649122808</c:v>
                </c:pt>
                <c:pt idx="2">
                  <c:v>#N/A</c:v>
                </c:pt>
                <c:pt idx="3">
                  <c:v>#N/A</c:v>
                </c:pt>
                <c:pt idx="4">
                  <c:v>#N/A</c:v>
                </c:pt>
                <c:pt idx="5">
                  <c:v>#N/A</c:v>
                </c:pt>
                <c:pt idx="6">
                  <c:v>#N/A</c:v>
                </c:pt>
                <c:pt idx="7">
                  <c:v>94</c:v>
                </c:pt>
                <c:pt idx="8">
                  <c:v>#N/A</c:v>
                </c:pt>
                <c:pt idx="9">
                  <c:v>91.011235955056179</c:v>
                </c:pt>
                <c:pt idx="10">
                  <c:v>87.509149999999991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87.8</c:v>
                </c:pt>
                <c:pt idx="14">
                  <c:v>87.8</c:v>
                </c:pt>
                <c:pt idx="15">
                  <c:v>87.8</c:v>
                </c:pt>
                <c:pt idx="16">
                  <c:v>87.8</c:v>
                </c:pt>
                <c:pt idx="17">
                  <c:v>87.8</c:v>
                </c:pt>
                <c:pt idx="18">
                  <c:v>87.8</c:v>
                </c:pt>
                <c:pt idx="19">
                  <c:v>87.8</c:v>
                </c:pt>
                <c:pt idx="20">
                  <c:v>87.8</c:v>
                </c:pt>
                <c:pt idx="21">
                  <c:v>87.8</c:v>
                </c:pt>
                <c:pt idx="22">
                  <c:v>87.8</c:v>
                </c:pt>
                <c:pt idx="23">
                  <c:v>87.8</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D5-40D6-832C-4947B93B821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D5-40D6-832C-4947B93B821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D5-40D6-832C-4947B93B821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D5-40D6-832C-4947B93B821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D5-4189-B5FD-0BF2C630C3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AF-4C03-A338-9E37A6917F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2F-476A-ADE6-A33A3968937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2F-476A-ADE6-A33A3968937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2F-476A-ADE6-A33A3968937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CC-4B51-B20F-007C6A356B1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CC-4B51-B20F-007C6A356B1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CC-4B51-B20F-007C6A356B1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BC-4AB9-8053-20921C5193B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BC-4AB9-8053-20921C5193BF}"/>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68-4FDF-9C5F-DDC33B04C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92.5</c:v>
                </c:pt>
                <c:pt idx="8">
                  <c:v>#N/A</c:v>
                </c:pt>
                <c:pt idx="9">
                  <c:v>#N/A</c:v>
                </c:pt>
                <c:pt idx="10">
                  <c:v>83.028530000000003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99.2</c:v>
                </c:pt>
                <c:pt idx="17">
                  <c:v>99.2</c:v>
                </c:pt>
                <c:pt idx="18">
                  <c:v>99.2</c:v>
                </c:pt>
                <c:pt idx="19">
                  <c:v>99.2</c:v>
                </c:pt>
                <c:pt idx="20">
                  <c:v>99.2</c:v>
                </c:pt>
                <c:pt idx="21">
                  <c:v>99.2</c:v>
                </c:pt>
                <c:pt idx="22">
                  <c:v>99.2</c:v>
                </c:pt>
                <c:pt idx="23">
                  <c:v>99.2</c:v>
                </c:pt>
              </c:numCache>
            </c:numRef>
          </c:yVal>
          <c:smooth val="0"/>
          <c:extLst>
            <c:ext xmlns:c16="http://schemas.microsoft.com/office/drawing/2014/chart" uri="{C3380CC4-5D6E-409C-BE32-E72D297353CC}">
              <c16:uniqueId val="{00000008-99D5-40D6-832C-4947B93B821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D5-40D6-832C-4947B93B821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D5-40D6-832C-4947B93B821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D5-40D6-832C-4947B93B821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D5-40D6-832C-4947B93B821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D5-4189-B5FD-0BF2C630C3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AF-4C03-A338-9E37A6917F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2F-476A-ADE6-A33A3968937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2F-476A-ADE6-A33A3968937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2F-476A-ADE6-A33A3968937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CC-4B51-B20F-007C6A356B1B}"/>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CC-4B51-B20F-007C6A356B1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CC-4B51-B20F-007C6A356B1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BC-4AB9-8053-20921C5193B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BC-4AB9-8053-20921C5193BF}"/>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68-4FDF-9C5F-DDC33B04C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99.177030000000002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99D5-40D6-832C-4947B93B8215}"/>
            </c:ext>
          </c:extLst>
        </c:ser>
        <c:dLbls>
          <c:showLegendKey val="0"/>
          <c:showVal val="0"/>
          <c:showCatName val="0"/>
          <c:showSerName val="0"/>
          <c:showPercent val="0"/>
          <c:showBubbleSize val="0"/>
        </c:dLbls>
        <c:axId val="121990144"/>
        <c:axId val="122287232"/>
      </c:scatterChart>
      <c:valAx>
        <c:axId val="121990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7232"/>
        <c:crosses val="autoZero"/>
        <c:crossBetween val="midCat"/>
        <c:majorUnit val="5"/>
      </c:valAx>
      <c:valAx>
        <c:axId val="12228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37.9</c:v>
                </c:pt>
                <c:pt idx="1">
                  <c:v>37.9</c:v>
                </c:pt>
                <c:pt idx="2">
                  <c:v>37.9</c:v>
                </c:pt>
                <c:pt idx="3">
                  <c:v>37.9</c:v>
                </c:pt>
                <c:pt idx="4">
                  <c:v>37.9</c:v>
                </c:pt>
                <c:pt idx="5">
                  <c:v>40.700000000000003</c:v>
                </c:pt>
                <c:pt idx="6">
                  <c:v>43.6</c:v>
                </c:pt>
                <c:pt idx="7">
                  <c:v>46.5</c:v>
                </c:pt>
                <c:pt idx="8">
                  <c:v>49.4</c:v>
                </c:pt>
                <c:pt idx="9">
                  <c:v>52.3</c:v>
                </c:pt>
                <c:pt idx="10">
                  <c:v>55.2</c:v>
                </c:pt>
                <c:pt idx="11">
                  <c:v>58.1</c:v>
                </c:pt>
                <c:pt idx="12">
                  <c:v>60.9</c:v>
                </c:pt>
                <c:pt idx="13">
                  <c:v>63.8</c:v>
                </c:pt>
                <c:pt idx="14">
                  <c:v>66.7</c:v>
                </c:pt>
                <c:pt idx="15">
                  <c:v>69.599999999999994</c:v>
                </c:pt>
                <c:pt idx="16">
                  <c:v>72.5</c:v>
                </c:pt>
                <c:pt idx="17">
                  <c:v>75.400000000000006</c:v>
                </c:pt>
                <c:pt idx="18">
                  <c:v>78.3</c:v>
                </c:pt>
                <c:pt idx="19">
                  <c:v>81.099999999999994</c:v>
                </c:pt>
                <c:pt idx="20">
                  <c:v>84</c:v>
                </c:pt>
                <c:pt idx="21">
                  <c:v>86.9</c:v>
                </c:pt>
                <c:pt idx="22">
                  <c:v>89.8</c:v>
                </c:pt>
                <c:pt idx="23">
                  <c:v>89.8</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B3-42A8-9E36-B0E79F3057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B3-42A8-9E36-B0E79F30576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B3-42A8-9E36-B0E79F3057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B3-42A8-9E36-B0E79F3057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D1-4BBD-B9AB-C68CBF04EA1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32-4196-8A5A-CBCB9EFCD8D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1E-4BE9-BC94-D81A4855827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1E-4BE9-BC94-D81A485582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1E-4BE9-BC94-D81A4855827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70-492D-9329-28F3C990525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70-492D-9329-28F3C990525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70-492D-9329-28F3C990525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CC-4A7F-B599-038C7BCE52B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CC-4A7F-B599-038C7BCE52B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93-49BD-9C14-C71D17B6AB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33.299999999999997</c:v>
                </c:pt>
                <c:pt idx="1">
                  <c:v>85.294117647058826</c:v>
                </c:pt>
                <c:pt idx="2">
                  <c:v>#N/A</c:v>
                </c:pt>
                <c:pt idx="3">
                  <c:v>#N/A</c:v>
                </c:pt>
                <c:pt idx="4">
                  <c:v>#N/A</c:v>
                </c:pt>
                <c:pt idx="5">
                  <c:v>#N/A</c:v>
                </c:pt>
                <c:pt idx="6">
                  <c:v>#N/A</c:v>
                </c:pt>
                <c:pt idx="7">
                  <c:v>82.7</c:v>
                </c:pt>
                <c:pt idx="8">
                  <c:v>#N/A</c:v>
                </c:pt>
                <c:pt idx="9">
                  <c:v>73.846153846153854</c:v>
                </c:pt>
                <c:pt idx="10">
                  <c:v>78.631839999999997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63.8</c:v>
                </c:pt>
                <c:pt idx="14">
                  <c:v>66.7</c:v>
                </c:pt>
                <c:pt idx="15">
                  <c:v>69.599999999999994</c:v>
                </c:pt>
                <c:pt idx="16">
                  <c:v>72.5</c:v>
                </c:pt>
                <c:pt idx="17">
                  <c:v>75.400000000000006</c:v>
                </c:pt>
                <c:pt idx="18">
                  <c:v>76.900000000000006</c:v>
                </c:pt>
                <c:pt idx="19">
                  <c:v>76.900000000000006</c:v>
                </c:pt>
                <c:pt idx="20">
                  <c:v>76.900000000000006</c:v>
                </c:pt>
                <c:pt idx="21">
                  <c:v>76.900000000000006</c:v>
                </c:pt>
                <c:pt idx="22">
                  <c:v>76.900000000000006</c:v>
                </c:pt>
                <c:pt idx="23">
                  <c:v>76.900000000000006</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B3-42A8-9E36-B0E79F3057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B3-42A8-9E36-B0E79F30576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B3-42A8-9E36-B0E79F3057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B3-42A8-9E36-B0E79F3057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D1-4BBD-B9AB-C68CBF04EA1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32-4196-8A5A-CBCB9EFCD8D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1E-4BE9-BC94-D81A4855827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1E-4BE9-BC94-D81A485582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1E-4BE9-BC94-D81A4855827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70-492D-9329-28F3C990525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70-492D-9329-28F3C990525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70-492D-9329-28F3C990525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CC-4A7F-B599-038C7BCE52B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CC-4A7F-B599-038C7BCE52B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93-49BD-9C14-C71D17B6AB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80.8</c:v>
                </c:pt>
                <c:pt idx="8">
                  <c:v>#N/A</c:v>
                </c:pt>
                <c:pt idx="9">
                  <c:v>#N/A</c:v>
                </c:pt>
                <c:pt idx="10">
                  <c:v>72.908479999999997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99</c:v>
                </c:pt>
                <c:pt idx="17">
                  <c:v>99</c:v>
                </c:pt>
                <c:pt idx="18">
                  <c:v>99</c:v>
                </c:pt>
                <c:pt idx="19">
                  <c:v>99</c:v>
                </c:pt>
                <c:pt idx="20">
                  <c:v>99</c:v>
                </c:pt>
                <c:pt idx="21">
                  <c:v>99</c:v>
                </c:pt>
                <c:pt idx="22">
                  <c:v>99</c:v>
                </c:pt>
                <c:pt idx="23">
                  <c:v>99</c:v>
                </c:pt>
              </c:numCache>
            </c:numRef>
          </c:yVal>
          <c:smooth val="0"/>
          <c:extLst>
            <c:ext xmlns:c16="http://schemas.microsoft.com/office/drawing/2014/chart" uri="{C3380CC4-5D6E-409C-BE32-E72D297353CC}">
              <c16:uniqueId val="{00000008-50B3-42A8-9E36-B0E79F30576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B3-42A8-9E36-B0E79F3057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B3-42A8-9E36-B0E79F30576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B3-42A8-9E36-B0E79F3057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B3-42A8-9E36-B0E79F3057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D1-4BBD-B9AB-C68CBF04EA1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32-4196-8A5A-CBCB9EFCD8D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1E-4BE9-BC94-D81A4855827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1E-4BE9-BC94-D81A485582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1E-4BE9-BC94-D81A4855827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70-492D-9329-28F3C990525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70-492D-9329-28F3C990525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70-492D-9329-28F3C990525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CC-4A7F-B599-038C7BCE52B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CC-4A7F-B599-038C7BCE52B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3-49BD-9C14-C71D17B6AB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99.003320000000002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0B3-42A8-9E36-B0E79F30576F}"/>
            </c:ext>
          </c:extLst>
        </c:ser>
        <c:dLbls>
          <c:showLegendKey val="0"/>
          <c:showVal val="0"/>
          <c:showCatName val="0"/>
          <c:showSerName val="0"/>
          <c:showPercent val="0"/>
          <c:showBubbleSize val="0"/>
        </c:dLbls>
        <c:axId val="137924608"/>
        <c:axId val="138367360"/>
      </c:scatterChart>
      <c:valAx>
        <c:axId val="137924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360"/>
        <c:crosses val="autoZero"/>
        <c:crossBetween val="midCat"/>
        <c:majorUnit val="5"/>
      </c:valAx>
      <c:valAx>
        <c:axId val="138367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91.6</c:v>
                </c:pt>
                <c:pt idx="17">
                  <c:v>91.6</c:v>
                </c:pt>
                <c:pt idx="18">
                  <c:v>91.6</c:v>
                </c:pt>
                <c:pt idx="19">
                  <c:v>91.6</c:v>
                </c:pt>
                <c:pt idx="20">
                  <c:v>91.6</c:v>
                </c:pt>
                <c:pt idx="21">
                  <c:v>91.6</c:v>
                </c:pt>
                <c:pt idx="22">
                  <c:v>91.6</c:v>
                </c:pt>
                <c:pt idx="23">
                  <c:v>91.6</c:v>
                </c:pt>
              </c:numCache>
            </c:numRef>
          </c:yVal>
          <c:smooth val="0"/>
          <c:extLst>
            <c:ext xmlns:c16="http://schemas.microsoft.com/office/drawing/2014/chart" uri="{C3380CC4-5D6E-409C-BE32-E72D297353CC}">
              <c16:uniqueId val="{00000000-0DB9-4D78-9A1B-A9ECDAB38A7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B9-4D78-9A1B-A9ECDAB38A7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B9-4D78-9A1B-A9ECDAB38A7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B9-4D78-9A1B-A9ECDAB38A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B9-4D78-9A1B-A9ECDAB38A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C7-4368-AD2E-D12984EA316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26-466B-A2E4-859B1D886C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92-495B-9788-85880BA115B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92-495B-9788-85880BA115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92-495B-9788-85880BA115B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00-4D5D-8C7F-F3AC490779A8}"/>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00-4D5D-8C7F-F3AC490779A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00-4D5D-8C7F-F3AC490779A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0A-446C-B842-B4CFDFEF9FF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0A-446C-B842-B4CFDFEF9FF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67-40EC-B729-80E2969C3C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91.555000000000007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0DB9-4D78-9A1B-A9ECDAB38A7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76.099999999999994</c:v>
                </c:pt>
                <c:pt idx="11">
                  <c:v>76.099999999999994</c:v>
                </c:pt>
                <c:pt idx="12">
                  <c:v>76.099999999999994</c:v>
                </c:pt>
                <c:pt idx="13">
                  <c:v>76.099999999999994</c:v>
                </c:pt>
                <c:pt idx="14">
                  <c:v>76.099999999999994</c:v>
                </c:pt>
                <c:pt idx="15">
                  <c:v>78</c:v>
                </c:pt>
                <c:pt idx="16">
                  <c:v>79.900000000000006</c:v>
                </c:pt>
                <c:pt idx="17">
                  <c:v>81.8</c:v>
                </c:pt>
                <c:pt idx="18">
                  <c:v>83.6</c:v>
                </c:pt>
                <c:pt idx="19">
                  <c:v>85.5</c:v>
                </c:pt>
                <c:pt idx="20">
                  <c:v>87.4</c:v>
                </c:pt>
                <c:pt idx="21">
                  <c:v>89.3</c:v>
                </c:pt>
                <c:pt idx="22">
                  <c:v>91.1</c:v>
                </c:pt>
                <c:pt idx="23">
                  <c:v>91.1</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81</c:v>
                </c:pt>
                <c:pt idx="4">
                  <c:v>#N/A</c:v>
                </c:pt>
                <c:pt idx="5">
                  <c:v>81.5</c:v>
                </c:pt>
                <c:pt idx="6">
                  <c:v>#N/A</c:v>
                </c:pt>
                <c:pt idx="7">
                  <c:v>81.8</c:v>
                </c:pt>
                <c:pt idx="8">
                  <c:v>#N/A</c:v>
                </c:pt>
                <c:pt idx="9">
                  <c:v>#N/A</c:v>
                </c:pt>
                <c:pt idx="10">
                  <c:v>90.231589999999997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73.3</c:v>
                </c:pt>
                <c:pt idx="14">
                  <c:v>73.3</c:v>
                </c:pt>
                <c:pt idx="15">
                  <c:v>73.3</c:v>
                </c:pt>
                <c:pt idx="16">
                  <c:v>73.3</c:v>
                </c:pt>
                <c:pt idx="17">
                  <c:v>73.3</c:v>
                </c:pt>
                <c:pt idx="18">
                  <c:v>73.3</c:v>
                </c:pt>
                <c:pt idx="19">
                  <c:v>73.3</c:v>
                </c:pt>
                <c:pt idx="20">
                  <c:v>73.3</c:v>
                </c:pt>
                <c:pt idx="21">
                  <c:v>73.3</c:v>
                </c:pt>
                <c:pt idx="22">
                  <c:v>73.3</c:v>
                </c:pt>
                <c:pt idx="23">
                  <c:v>73.3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B9-4D78-9A1B-A9ECDAB38A7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B9-4D78-9A1B-A9ECDAB38A7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B9-4D78-9A1B-A9ECDAB38A7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DB9-4D78-9A1B-A9ECDAB38A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C7-4368-AD2E-D12984EA316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26-466B-A2E4-859B1D886C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92-495B-9788-85880BA115B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92-495B-9788-85880BA115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92-495B-9788-85880BA115B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00-4D5D-8C7F-F3AC490779A8}"/>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00-4D5D-8C7F-F3AC490779A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00-4D5D-8C7F-F3AC490779A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0A-446C-B842-B4CFDFEF9FF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0A-446C-B842-B4CFDFEF9FF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67-40EC-B729-80E2969C3C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87.34693877551021</c:v>
                </c:pt>
                <c:pt idx="10">
                  <c:v>59.189410000000002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75392"/>
        <c:axId val="190616320"/>
      </c:scatterChart>
      <c:valAx>
        <c:axId val="18247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6320"/>
        <c:crosses val="autoZero"/>
        <c:crossBetween val="midCat"/>
        <c:majorUnit val="5"/>
      </c:valAx>
      <c:valAx>
        <c:axId val="190616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53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91</c:v>
                </c:pt>
                <c:pt idx="14">
                  <c:v>91</c:v>
                </c:pt>
                <c:pt idx="15">
                  <c:v>91</c:v>
                </c:pt>
                <c:pt idx="16">
                  <c:v>91</c:v>
                </c:pt>
                <c:pt idx="17">
                  <c:v>91</c:v>
                </c:pt>
                <c:pt idx="18">
                  <c:v>91</c:v>
                </c:pt>
                <c:pt idx="19">
                  <c:v>91</c:v>
                </c:pt>
                <c:pt idx="20">
                  <c:v>91</c:v>
                </c:pt>
                <c:pt idx="21">
                  <c:v>91</c:v>
                </c:pt>
                <c:pt idx="22">
                  <c:v>91</c:v>
                </c:pt>
                <c:pt idx="23">
                  <c:v>91</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BA-4458-92EC-1FE62A1DB09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BA-4458-92EC-1FE62A1DB0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BA-4458-92EC-1FE62A1DB09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BA-4458-92EC-1FE62A1DB09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18-4E84-879C-6EC0E0317FF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21-4C66-8F70-F14B4F86C0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84-43EB-B429-BE6072F6B6F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84-43EB-B429-BE6072F6B6F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84-43EB-B429-BE6072F6B6F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E1-4293-8815-D4EBA57C912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E1-4293-8815-D4EBA57C912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E1-4293-8815-D4EBA57C912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43-44B6-A5BF-3AA1716D25A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43-44B6-A5BF-3AA1716D25A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E3-49DD-BBB6-56F3A3398E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88.2</c:v>
                </c:pt>
                <c:pt idx="8">
                  <c:v>#N/A</c:v>
                </c:pt>
                <c:pt idx="9">
                  <c:v>#N/A</c:v>
                </c:pt>
                <c:pt idx="10">
                  <c:v>93.745430000000013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75.8</c:v>
                </c:pt>
                <c:pt idx="14">
                  <c:v>75.8</c:v>
                </c:pt>
                <c:pt idx="15">
                  <c:v>75.8</c:v>
                </c:pt>
                <c:pt idx="16">
                  <c:v>75.8</c:v>
                </c:pt>
                <c:pt idx="17">
                  <c:v>75.8</c:v>
                </c:pt>
                <c:pt idx="18">
                  <c:v>75.8</c:v>
                </c:pt>
                <c:pt idx="19">
                  <c:v>75.8</c:v>
                </c:pt>
                <c:pt idx="20">
                  <c:v>75.8</c:v>
                </c:pt>
                <c:pt idx="21">
                  <c:v>75.8</c:v>
                </c:pt>
                <c:pt idx="22">
                  <c:v>75.8</c:v>
                </c:pt>
                <c:pt idx="23">
                  <c:v>75.8</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BA-4458-92EC-1FE62A1DB09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18-4E84-879C-6EC0E0317FF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21-4C66-8F70-F14B4F86C0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84-43EB-B429-BE6072F6B6F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84-43EB-B429-BE6072F6B6F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84-43EB-B429-BE6072F6B6F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E1-4293-8815-D4EBA57C912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E1-4293-8815-D4EBA57C912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E1-4293-8815-D4EBA57C912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43-44B6-A5BF-3AA1716D25A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43-44B6-A5BF-3AA1716D25A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E3-49DD-BBB6-56F3A3398E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88.333333333333329</c:v>
                </c:pt>
                <c:pt idx="10">
                  <c:v>63.313830000000003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94.1</c:v>
                </c:pt>
                <c:pt idx="17">
                  <c:v>94.1</c:v>
                </c:pt>
                <c:pt idx="18">
                  <c:v>94.1</c:v>
                </c:pt>
                <c:pt idx="19">
                  <c:v>94.1</c:v>
                </c:pt>
                <c:pt idx="20">
                  <c:v>94.1</c:v>
                </c:pt>
                <c:pt idx="21">
                  <c:v>94.1</c:v>
                </c:pt>
                <c:pt idx="22">
                  <c:v>94.1</c:v>
                </c:pt>
                <c:pt idx="23">
                  <c:v>94.1</c:v>
                </c:pt>
              </c:numCache>
            </c:numRef>
          </c:yVal>
          <c:smooth val="0"/>
          <c:extLst>
            <c:ext xmlns:c16="http://schemas.microsoft.com/office/drawing/2014/chart" uri="{C3380CC4-5D6E-409C-BE32-E72D297353CC}">
              <c16:uniqueId val="{00000008-56BA-4458-92EC-1FE62A1DB09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BA-4458-92EC-1FE62A1DB09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BA-4458-92EC-1FE62A1DB0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BA-4458-92EC-1FE62A1DB09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BA-4458-92EC-1FE62A1DB09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18-4E84-879C-6EC0E0317FF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21-4C66-8F70-F14B4F86C0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84-43EB-B429-BE6072F6B6F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84-43EB-B429-BE6072F6B6F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84-43EB-B429-BE6072F6B6F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E1-4293-8815-D4EBA57C912A}"/>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E1-4293-8815-D4EBA57C912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E1-4293-8815-D4EBA57C912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43-44B6-A5BF-3AA1716D25A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43-44B6-A5BF-3AA1716D25A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E3-49DD-BBB6-56F3A3398E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94.056330000000003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6BA-4458-92EC-1FE62A1DB092}"/>
            </c:ext>
          </c:extLst>
        </c:ser>
        <c:dLbls>
          <c:showLegendKey val="0"/>
          <c:showVal val="0"/>
          <c:showCatName val="0"/>
          <c:showSerName val="0"/>
          <c:showPercent val="0"/>
          <c:showBubbleSize val="0"/>
        </c:dLbls>
        <c:axId val="300069248"/>
        <c:axId val="300071168"/>
      </c:scatterChart>
      <c:valAx>
        <c:axId val="300069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5"/>
      </c:valAx>
      <c:valAx>
        <c:axId val="30007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9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80.7</c:v>
                </c:pt>
                <c:pt idx="14">
                  <c:v>80.7</c:v>
                </c:pt>
                <c:pt idx="15">
                  <c:v>80.7</c:v>
                </c:pt>
                <c:pt idx="16">
                  <c:v>80.7</c:v>
                </c:pt>
                <c:pt idx="17">
                  <c:v>80.7</c:v>
                </c:pt>
                <c:pt idx="18">
                  <c:v>80.7</c:v>
                </c:pt>
                <c:pt idx="19">
                  <c:v>80.7</c:v>
                </c:pt>
                <c:pt idx="20">
                  <c:v>80.7</c:v>
                </c:pt>
                <c:pt idx="21">
                  <c:v>80.7</c:v>
                </c:pt>
                <c:pt idx="22">
                  <c:v>80.7</c:v>
                </c:pt>
                <c:pt idx="23">
                  <c:v>80.7</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1B-4237-B0C9-35677A395AF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1B-4237-B0C9-35677A395AF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1B-4237-B0C9-35677A395AF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1B-4237-B0C9-35677A395A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C2-4232-AA76-4B0E87D6C90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B3-47EE-9410-D5CD42F320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01-4781-93A7-A7CE1DDD93D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01-4781-93A7-A7CE1DDD93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01-4781-93A7-A7CE1DDD93D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4D-4921-8DCB-7F2C452CB4D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4D-4921-8DCB-7F2C452CB4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4D-4921-8DCB-7F2C452CB4D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90-4451-B793-4792C3BBE3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90-4451-B793-4792C3BBE3F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44-4E97-8D1E-BCEDEA6D69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74.099999999999994</c:v>
                </c:pt>
                <c:pt idx="8">
                  <c:v>#N/A</c:v>
                </c:pt>
                <c:pt idx="9">
                  <c:v>#N/A</c:v>
                </c:pt>
                <c:pt idx="10">
                  <c:v>87.330110000000005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70.2</c:v>
                </c:pt>
                <c:pt idx="14">
                  <c:v>70.2</c:v>
                </c:pt>
                <c:pt idx="15">
                  <c:v>70.2</c:v>
                </c:pt>
                <c:pt idx="16">
                  <c:v>70.2</c:v>
                </c:pt>
                <c:pt idx="17">
                  <c:v>70.2</c:v>
                </c:pt>
                <c:pt idx="18">
                  <c:v>70.2</c:v>
                </c:pt>
                <c:pt idx="19">
                  <c:v>70.2</c:v>
                </c:pt>
                <c:pt idx="20">
                  <c:v>70.2</c:v>
                </c:pt>
                <c:pt idx="21">
                  <c:v>70.2</c:v>
                </c:pt>
                <c:pt idx="22">
                  <c:v>70.2</c:v>
                </c:pt>
                <c:pt idx="23">
                  <c:v>70.2</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1B-4237-B0C9-35677A395AF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C2-4232-AA76-4B0E87D6C90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B3-47EE-9410-D5CD42F320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01-4781-93A7-A7CE1DDD93D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01-4781-93A7-A7CE1DDD93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01-4781-93A7-A7CE1DDD93D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4D-4921-8DCB-7F2C452CB4D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4D-4921-8DCB-7F2C452CB4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4D-4921-8DCB-7F2C452CB4D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90-4451-B793-4792C3BBE3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90-4451-B793-4792C3BBE3F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44-4E97-8D1E-BCEDEA6D69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84.615384615384613</c:v>
                </c:pt>
                <c:pt idx="10">
                  <c:v>55.783749999999998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89.5</c:v>
                </c:pt>
                <c:pt idx="17">
                  <c:v>89.5</c:v>
                </c:pt>
                <c:pt idx="18">
                  <c:v>89.5</c:v>
                </c:pt>
                <c:pt idx="19">
                  <c:v>89.5</c:v>
                </c:pt>
                <c:pt idx="20">
                  <c:v>89.5</c:v>
                </c:pt>
                <c:pt idx="21">
                  <c:v>89.5</c:v>
                </c:pt>
                <c:pt idx="22">
                  <c:v>89.5</c:v>
                </c:pt>
                <c:pt idx="23">
                  <c:v>89.5</c:v>
                </c:pt>
              </c:numCache>
            </c:numRef>
          </c:yVal>
          <c:smooth val="0"/>
          <c:extLst>
            <c:ext xmlns:c16="http://schemas.microsoft.com/office/drawing/2014/chart" uri="{C3380CC4-5D6E-409C-BE32-E72D297353CC}">
              <c16:uniqueId val="{00000008-9E1B-4237-B0C9-35677A395AF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1B-4237-B0C9-35677A395AF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1B-4237-B0C9-35677A395AF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1B-4237-B0C9-35677A395AF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1B-4237-B0C9-35677A395A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C2-4232-AA76-4B0E87D6C90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B3-47EE-9410-D5CD42F320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01-4781-93A7-A7CE1DDD93D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01-4781-93A7-A7CE1DDD93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01-4781-93A7-A7CE1DDD93D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4D-4921-8DCB-7F2C452CB4D5}"/>
                </c:ext>
              </c:extLst>
            </c:dLbl>
            <c:dLbl>
              <c:idx val="1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4D-4921-8DCB-7F2C452CB4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4D-4921-8DCB-7F2C452CB4D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90-4451-B793-4792C3BBE3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90-4451-B793-4792C3BBE3F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44-4E97-8D1E-BCEDEA6D69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2016</c:v>
                </c:pt>
                <c:pt idx="4">
                  <c:v>2017</c:v>
                </c:pt>
                <c:pt idx="5">
                  <c:v>2017</c:v>
                </c:pt>
                <c:pt idx="6">
                  <c:v>2018</c:v>
                </c:pt>
                <c:pt idx="7">
                  <c:v>2019</c:v>
                </c:pt>
                <c:pt idx="8">
                  <c:v>2019</c:v>
                </c:pt>
                <c:pt idx="9">
                  <c:v>2019</c:v>
                </c:pt>
                <c:pt idx="10">
                  <c:v>2020</c:v>
                </c:pt>
                <c:pt idx="11">
                  <c:v>2020</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89.489580000000004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9E1B-4237-B0C9-35677A395AFA}"/>
            </c:ext>
          </c:extLst>
        </c:ser>
        <c:dLbls>
          <c:showLegendKey val="0"/>
          <c:showVal val="0"/>
          <c:showCatName val="0"/>
          <c:showSerName val="0"/>
          <c:showPercent val="0"/>
          <c:showBubbleSize val="0"/>
        </c:dLbls>
        <c:axId val="74563584"/>
        <c:axId val="74565120"/>
      </c:scatterChart>
      <c:valAx>
        <c:axId val="745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120"/>
        <c:crosses val="autoZero"/>
        <c:crossBetween val="midCat"/>
        <c:majorUnit val="5"/>
      </c:valAx>
      <c:valAx>
        <c:axId val="745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3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DBBD69E-B378-46D3-831A-6730F31C1F0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5CD74BC-AD50-4A95-9865-041A5F217A8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0987EB7-BD00-4BBB-B291-851ECA22866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9EED6C0-BEAA-47EA-A1A0-4CD00149F97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1B34358-DC95-496C-869D-6CADDB42558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222AC89-5E16-408F-A86C-02C154975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EC7BF7D-97F4-442C-BA42-D63F744472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FD8C994F-3495-4340-8FA0-1625C764E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920F5B2-4F95-4909-B311-14BD57047DF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B81333A-BAF9-40A4-AE2E-BF8B2E46F3F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C3D40C7-4353-42F4-8BFB-C17C501CCEF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EE26287-F24C-4005-9F3A-1D300022D94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E6EF972-A6C1-4B91-B061-DACC7800AE2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4B62ABE-597D-4756-A15F-AEDD6541DF8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3836CD0-1F21-4213-A978-832C1F19FBB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7A5E8-CBA9-4A0F-AE15-E9A77E8437C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7" customWidth="true"/>
    <col min="2" max="2" width="2.375" style="297" customWidth="true"/>
    <col min="3" max="3" width="58" style="297" customWidth="true"/>
    <col min="4" max="4" width="7.75" style="297" customWidth="true"/>
    <col min="5" max="16384" width="7.75" style="297"/>
  </cols>
  <sheetData>
    <row xmlns:x14ac="http://schemas.microsoft.com/office/spreadsheetml/2009/9/ac" r="1" ht="29.25" customHeight="true" x14ac:dyDescent="0.25">
      <c r="A1" s="294"/>
      <c r="B1" s="295"/>
      <c r="C1" s="295"/>
      <c r="D1" s="295"/>
      <c r="E1" s="296"/>
      <c r="F1" s="296"/>
      <c r="G1" s="296"/>
      <c r="H1" s="296"/>
      <c r="I1" s="296"/>
      <c r="J1" s="296"/>
      <c r="K1" s="296"/>
      <c r="L1" s="296"/>
      <c r="M1" s="296"/>
      <c r="N1" s="296"/>
      <c r="O1" s="296"/>
      <c r="P1" s="296"/>
      <c r="Q1" s="296"/>
      <c r="R1" s="296"/>
    </row>
    <row xmlns:x14ac="http://schemas.microsoft.com/office/spreadsheetml/2009/9/ac" r="2" ht="23.25" x14ac:dyDescent="0.35">
      <c r="A2" s="295"/>
      <c r="B2" s="295"/>
      <c r="C2" s="298"/>
      <c r="D2" s="295"/>
      <c r="E2" s="296"/>
      <c r="F2" s="296"/>
      <c r="G2" s="295"/>
      <c r="H2" s="296"/>
      <c r="I2" s="296"/>
      <c r="J2" s="296"/>
      <c r="K2" s="296"/>
      <c r="L2" s="296"/>
      <c r="M2" s="296"/>
      <c r="N2" s="296"/>
      <c r="O2" s="296"/>
      <c r="P2" s="296"/>
      <c r="Q2" s="296"/>
      <c r="R2" s="296"/>
    </row>
    <row xmlns:x14ac="http://schemas.microsoft.com/office/spreadsheetml/2009/9/ac" r="3" ht="15" x14ac:dyDescent="0.2">
      <c r="A3" s="295"/>
      <c r="B3" s="295"/>
      <c r="C3" s="295"/>
      <c r="D3" s="295"/>
      <c r="F3" s="295"/>
      <c r="G3" s="295"/>
      <c r="H3" s="299"/>
      <c r="I3" s="299"/>
      <c r="J3" s="299"/>
      <c r="K3" s="299"/>
      <c r="L3" s="296"/>
      <c r="M3" s="296"/>
      <c r="N3" s="296"/>
      <c r="O3" s="296"/>
      <c r="P3" s="296"/>
      <c r="Q3" s="296"/>
      <c r="R3" s="296"/>
    </row>
    <row xmlns:x14ac="http://schemas.microsoft.com/office/spreadsheetml/2009/9/ac" r="4" ht="40.5" x14ac:dyDescent="0.2">
      <c r="A4" s="295"/>
      <c r="B4" s="295"/>
      <c r="C4" s="300" t="s">
        <v>129</v>
      </c>
      <c r="D4" s="295"/>
      <c r="E4" s="301"/>
      <c r="F4" s="296"/>
      <c r="G4" s="295"/>
      <c r="H4" s="296"/>
      <c r="I4" s="296"/>
      <c r="J4" s="296"/>
      <c r="K4" s="296"/>
      <c r="L4" s="296"/>
      <c r="M4" s="296"/>
      <c r="N4" s="296"/>
      <c r="O4" s="296"/>
      <c r="P4" s="296"/>
      <c r="Q4" s="296"/>
      <c r="R4" s="296"/>
    </row>
    <row xmlns:x14ac="http://schemas.microsoft.com/office/spreadsheetml/2009/9/ac" r="5" ht="20.25" x14ac:dyDescent="0.2">
      <c r="A5" s="295"/>
      <c r="B5" s="295"/>
      <c r="C5" s="302"/>
      <c r="D5" s="295"/>
      <c r="E5" s="301"/>
      <c r="F5" s="296"/>
      <c r="G5" s="295"/>
      <c r="H5" s="296"/>
      <c r="I5" s="296"/>
      <c r="J5" s="296"/>
      <c r="K5" s="296"/>
      <c r="L5" s="296"/>
      <c r="M5" s="296"/>
      <c r="N5" s="296"/>
      <c r="O5" s="296"/>
      <c r="P5" s="296"/>
      <c r="Q5" s="296"/>
      <c r="R5" s="296"/>
    </row>
    <row xmlns:x14ac="http://schemas.microsoft.com/office/spreadsheetml/2009/9/ac" r="6" ht="15" x14ac:dyDescent="0.2">
      <c r="A6" s="295"/>
      <c r="B6" s="295"/>
      <c r="C6" s="303" t="s">
        <v>136</v>
      </c>
      <c r="D6" s="296"/>
      <c r="E6" s="296"/>
      <c r="F6" s="296"/>
      <c r="G6" s="296"/>
      <c r="H6" s="296"/>
      <c r="I6" s="296"/>
      <c r="J6" s="296"/>
      <c r="K6" s="296"/>
      <c r="L6" s="296"/>
      <c r="M6" s="296"/>
      <c r="N6" s="296"/>
      <c r="O6" s="296"/>
      <c r="P6" s="296"/>
      <c r="Q6" s="296"/>
      <c r="R6" s="296"/>
    </row>
    <row xmlns:x14ac="http://schemas.microsoft.com/office/spreadsheetml/2009/9/ac" r="7" ht="26.25" x14ac:dyDescent="0.4">
      <c r="A7" s="295"/>
      <c r="B7" s="295"/>
      <c r="C7" s="304" t="str">
        <f>+'Water Data'!D1</f>
        <v>Ecuador</v>
      </c>
      <c r="D7" s="296"/>
      <c r="E7" s="296"/>
      <c r="F7" s="296"/>
      <c r="G7" s="296"/>
      <c r="H7" s="296"/>
      <c r="I7" s="296"/>
      <c r="J7" s="296"/>
      <c r="K7" s="296"/>
      <c r="L7" s="296"/>
      <c r="M7" s="296"/>
      <c r="N7" s="296"/>
      <c r="O7" s="296"/>
      <c r="P7" s="296"/>
      <c r="Q7" s="296"/>
      <c r="R7" s="296"/>
    </row>
    <row xmlns:x14ac="http://schemas.microsoft.com/office/spreadsheetml/2009/9/ac" r="8" ht="15" x14ac:dyDescent="0.2">
      <c r="A8" s="295"/>
      <c r="B8" s="295"/>
      <c r="C8" s="295"/>
      <c r="D8" s="296"/>
      <c r="E8" s="296"/>
      <c r="F8" s="296"/>
      <c r="G8" s="296"/>
      <c r="H8" s="296"/>
      <c r="I8" s="296"/>
      <c r="J8" s="296"/>
      <c r="K8" s="296"/>
      <c r="L8" s="296"/>
      <c r="M8" s="296"/>
      <c r="N8" s="296"/>
      <c r="O8" s="296"/>
      <c r="P8" s="296"/>
      <c r="Q8" s="296"/>
      <c r="R8" s="296"/>
    </row>
    <row xmlns:x14ac="http://schemas.microsoft.com/office/spreadsheetml/2009/9/ac" r="9" ht="15" x14ac:dyDescent="0.2">
      <c r="A9" s="295"/>
      <c r="B9" s="295"/>
      <c r="C9" s="305" t="s">
        <v>329</v>
      </c>
      <c r="D9" s="296"/>
      <c r="E9" s="296"/>
      <c r="F9" s="296"/>
      <c r="G9" s="296"/>
      <c r="H9" s="296"/>
      <c r="I9" s="296"/>
      <c r="J9" s="296"/>
      <c r="K9" s="296"/>
      <c r="L9" s="296"/>
      <c r="M9" s="296"/>
      <c r="N9" s="296"/>
      <c r="O9" s="296"/>
      <c r="P9" s="296"/>
      <c r="Q9" s="296"/>
      <c r="R9" s="296"/>
    </row>
    <row xmlns:x14ac="http://schemas.microsoft.com/office/spreadsheetml/2009/9/ac" r="10" ht="15" x14ac:dyDescent="0.2">
      <c r="A10" s="295"/>
      <c r="B10" s="295"/>
      <c r="C10" s="303"/>
      <c r="D10" s="296"/>
      <c r="E10" s="296"/>
      <c r="F10" s="296"/>
      <c r="G10" s="296"/>
      <c r="H10" s="296"/>
      <c r="I10" s="296"/>
      <c r="J10" s="296"/>
      <c r="K10" s="296"/>
      <c r="L10" s="296"/>
      <c r="M10" s="296"/>
      <c r="N10" s="296"/>
      <c r="O10" s="296"/>
      <c r="P10" s="296"/>
      <c r="Q10" s="296"/>
      <c r="R10" s="296"/>
    </row>
    <row xmlns:x14ac="http://schemas.microsoft.com/office/spreadsheetml/2009/9/ac" r="11" ht="15.95" customHeight="true" x14ac:dyDescent="0.2">
      <c r="A11" s="295"/>
      <c r="C11" s="329" t="s">
        <v>32</v>
      </c>
      <c r="D11" s="306"/>
      <c r="E11" s="307"/>
      <c r="F11" s="306"/>
      <c r="G11" s="306"/>
      <c r="H11" s="296"/>
      <c r="I11" s="296"/>
      <c r="J11" s="296"/>
      <c r="K11" s="296"/>
      <c r="L11" s="296"/>
      <c r="M11" s="296"/>
      <c r="N11" s="296"/>
      <c r="O11" s="296"/>
      <c r="P11" s="296"/>
      <c r="Q11" s="296"/>
      <c r="R11" s="296"/>
    </row>
    <row xmlns:x14ac="http://schemas.microsoft.com/office/spreadsheetml/2009/9/ac" r="12" ht="9" customHeight="true" x14ac:dyDescent="0.2">
      <c r="A12" s="295"/>
      <c r="B12" s="296"/>
      <c r="C12" s="308"/>
      <c r="D12" s="306"/>
      <c r="E12" s="307"/>
      <c r="F12" s="306"/>
      <c r="G12" s="306"/>
      <c r="H12" s="296"/>
      <c r="I12" s="296"/>
      <c r="J12" s="296"/>
      <c r="K12" s="296"/>
      <c r="L12" s="296"/>
      <c r="M12" s="296"/>
      <c r="N12" s="296"/>
      <c r="O12" s="296"/>
      <c r="P12" s="296"/>
      <c r="Q12" s="296"/>
      <c r="R12" s="296"/>
    </row>
    <row xmlns:x14ac="http://schemas.microsoft.com/office/spreadsheetml/2009/9/ac" r="13" ht="24.95" customHeight="true" x14ac:dyDescent="0.25">
      <c r="A13" s="295"/>
      <c r="B13" s="296"/>
      <c r="C13" s="309" t="s">
        <v>130</v>
      </c>
      <c r="D13" s="306"/>
      <c r="E13" s="307"/>
      <c r="F13" s="306"/>
      <c r="G13" s="306"/>
      <c r="H13" s="296"/>
      <c r="I13" s="296"/>
      <c r="J13" s="296"/>
      <c r="K13" s="296"/>
      <c r="L13" s="296"/>
      <c r="M13" s="296"/>
      <c r="N13" s="296"/>
      <c r="O13" s="296"/>
      <c r="P13" s="296"/>
      <c r="Q13" s="296"/>
      <c r="R13" s="296"/>
    </row>
    <row xmlns:x14ac="http://schemas.microsoft.com/office/spreadsheetml/2009/9/ac" r="14" ht="21.95" customHeight="true" x14ac:dyDescent="0.2">
      <c r="A14" s="295"/>
      <c r="B14" s="310"/>
      <c r="C14" s="311" t="s">
        <v>137</v>
      </c>
      <c r="D14" s="306"/>
      <c r="E14" s="307"/>
      <c r="F14" s="306"/>
      <c r="G14" s="306"/>
      <c r="H14" s="296"/>
      <c r="I14" s="296"/>
      <c r="J14" s="296"/>
      <c r="K14" s="296"/>
      <c r="L14" s="296"/>
      <c r="M14" s="296"/>
      <c r="N14" s="296"/>
      <c r="O14" s="296"/>
      <c r="P14" s="296"/>
      <c r="Q14" s="296"/>
      <c r="R14" s="296"/>
    </row>
    <row xmlns:x14ac="http://schemas.microsoft.com/office/spreadsheetml/2009/9/ac" r="15" ht="15" x14ac:dyDescent="0.2">
      <c r="A15" s="295"/>
      <c r="B15" s="310"/>
      <c r="C15" s="312" t="s">
        <v>138</v>
      </c>
      <c r="D15" s="306"/>
      <c r="E15" s="307"/>
      <c r="F15" s="306"/>
      <c r="G15" s="306"/>
      <c r="H15" s="296"/>
      <c r="I15" s="296"/>
      <c r="J15" s="296"/>
      <c r="K15" s="296"/>
      <c r="L15" s="296"/>
      <c r="M15" s="296"/>
      <c r="N15" s="296"/>
      <c r="O15" s="296"/>
      <c r="P15" s="296"/>
      <c r="Q15" s="296"/>
      <c r="R15" s="296"/>
    </row>
    <row xmlns:x14ac="http://schemas.microsoft.com/office/spreadsheetml/2009/9/ac" r="16" ht="15" x14ac:dyDescent="0.2">
      <c r="A16" s="295"/>
      <c r="B16" s="310"/>
      <c r="C16" s="311" t="s">
        <v>316</v>
      </c>
      <c r="D16" s="306"/>
      <c r="E16" s="307"/>
      <c r="F16" s="306"/>
      <c r="G16" s="306"/>
      <c r="H16" s="296"/>
      <c r="I16" s="296"/>
      <c r="J16" s="296"/>
      <c r="K16" s="296"/>
      <c r="L16" s="296"/>
      <c r="M16" s="296"/>
      <c r="N16" s="296"/>
      <c r="O16" s="296"/>
      <c r="P16" s="296"/>
      <c r="Q16" s="296"/>
      <c r="R16" s="296"/>
    </row>
    <row xmlns:x14ac="http://schemas.microsoft.com/office/spreadsheetml/2009/9/ac" r="17" ht="26.1" customHeight="true" x14ac:dyDescent="0.2">
      <c r="A17" s="295"/>
      <c r="B17" s="307"/>
      <c r="C17" s="313"/>
      <c r="D17" s="306"/>
      <c r="E17" s="310"/>
      <c r="F17" s="306"/>
      <c r="G17" s="306"/>
      <c r="H17" s="296"/>
      <c r="I17" s="296"/>
      <c r="J17" s="296"/>
      <c r="K17" s="296"/>
      <c r="L17" s="296"/>
      <c r="M17" s="296"/>
      <c r="N17" s="296"/>
      <c r="O17" s="296"/>
      <c r="P17" s="296"/>
      <c r="Q17" s="296"/>
      <c r="R17" s="296"/>
    </row>
    <row xmlns:x14ac="http://schemas.microsoft.com/office/spreadsheetml/2009/9/ac" r="18" ht="15.75" x14ac:dyDescent="0.25">
      <c r="A18" s="295"/>
      <c r="B18" s="307"/>
      <c r="C18" s="314" t="s">
        <v>33</v>
      </c>
      <c r="D18" s="306"/>
      <c r="E18" s="315"/>
      <c r="F18" s="306"/>
      <c r="G18" s="306"/>
      <c r="H18" s="296"/>
      <c r="I18" s="296"/>
      <c r="J18" s="296"/>
      <c r="K18" s="296"/>
      <c r="L18" s="296"/>
      <c r="M18" s="296"/>
      <c r="N18" s="296"/>
      <c r="O18" s="296"/>
      <c r="P18" s="296"/>
      <c r="Q18" s="296"/>
      <c r="R18" s="296"/>
    </row>
    <row xmlns:x14ac="http://schemas.microsoft.com/office/spreadsheetml/2009/9/ac" r="19" ht="15" x14ac:dyDescent="0.2">
      <c r="A19" s="295"/>
      <c r="B19" s="307"/>
      <c r="C19" s="316" t="s">
        <v>131</v>
      </c>
      <c r="D19" s="306"/>
      <c r="E19" s="317"/>
      <c r="F19" s="306"/>
      <c r="G19" s="306"/>
      <c r="H19" s="296"/>
      <c r="I19" s="296"/>
      <c r="J19" s="296"/>
      <c r="K19" s="296"/>
      <c r="L19" s="296"/>
      <c r="M19" s="296"/>
      <c r="N19" s="296"/>
      <c r="O19" s="296"/>
      <c r="P19" s="296"/>
      <c r="Q19" s="296"/>
      <c r="R19" s="296"/>
    </row>
    <row xmlns:x14ac="http://schemas.microsoft.com/office/spreadsheetml/2009/9/ac" r="20" ht="15" x14ac:dyDescent="0.2">
      <c r="A20" s="295"/>
      <c r="B20" s="307"/>
      <c r="C20" s="385" t="s">
        <v>132</v>
      </c>
      <c r="D20" s="306"/>
      <c r="E20" s="318"/>
      <c r="F20" s="306"/>
      <c r="G20" s="306"/>
      <c r="H20" s="296"/>
      <c r="I20" s="296"/>
      <c r="J20" s="296"/>
      <c r="K20" s="296"/>
      <c r="L20" s="296"/>
      <c r="M20" s="296"/>
      <c r="N20" s="296"/>
      <c r="O20" s="296"/>
      <c r="P20" s="296"/>
      <c r="Q20" s="296"/>
      <c r="R20" s="296"/>
    </row>
    <row xmlns:x14ac="http://schemas.microsoft.com/office/spreadsheetml/2009/9/ac" r="21" ht="15" x14ac:dyDescent="0.2">
      <c r="A21" s="295"/>
      <c r="B21" s="307"/>
      <c r="C21" s="386" t="s">
        <v>133</v>
      </c>
      <c r="D21" s="306"/>
      <c r="E21" s="319"/>
      <c r="F21" s="306"/>
      <c r="G21" s="306"/>
      <c r="H21" s="296"/>
      <c r="I21" s="296"/>
      <c r="J21" s="296"/>
      <c r="K21" s="296"/>
      <c r="L21" s="296"/>
      <c r="M21" s="296"/>
      <c r="N21" s="296"/>
      <c r="O21" s="296"/>
      <c r="P21" s="296"/>
      <c r="Q21" s="296"/>
      <c r="R21" s="296"/>
    </row>
    <row xmlns:x14ac="http://schemas.microsoft.com/office/spreadsheetml/2009/9/ac" r="22" ht="15" x14ac:dyDescent="0.2">
      <c r="A22" s="295"/>
      <c r="B22" s="307"/>
      <c r="C22" s="387" t="s">
        <v>134</v>
      </c>
      <c r="D22" s="306"/>
      <c r="E22" s="306"/>
      <c r="F22" s="306"/>
      <c r="G22" s="306"/>
      <c r="H22" s="296"/>
      <c r="I22" s="296"/>
      <c r="J22" s="296"/>
      <c r="K22" s="296"/>
      <c r="L22" s="296"/>
      <c r="M22" s="296"/>
      <c r="N22" s="296"/>
      <c r="O22" s="296"/>
      <c r="P22" s="296"/>
      <c r="Q22" s="296"/>
      <c r="R22" s="296"/>
    </row>
    <row xmlns:x14ac="http://schemas.microsoft.com/office/spreadsheetml/2009/9/ac" r="23" ht="15" x14ac:dyDescent="0.2">
      <c r="A23" s="295"/>
      <c r="B23" s="307"/>
      <c r="C23" s="316" t="s">
        <v>135</v>
      </c>
      <c r="D23" s="306"/>
      <c r="E23" s="306"/>
      <c r="F23" s="306"/>
      <c r="G23" s="306"/>
      <c r="H23" s="296"/>
      <c r="I23" s="296"/>
      <c r="J23" s="296"/>
      <c r="K23" s="296"/>
      <c r="L23" s="296"/>
      <c r="M23" s="296"/>
      <c r="N23" s="296"/>
      <c r="O23" s="296"/>
      <c r="P23" s="296"/>
      <c r="Q23" s="296"/>
      <c r="R23" s="296"/>
    </row>
    <row xmlns:x14ac="http://schemas.microsoft.com/office/spreadsheetml/2009/9/ac" r="24" ht="15" x14ac:dyDescent="0.2">
      <c r="A24" s="295"/>
      <c r="B24" s="307"/>
      <c r="C24" s="320"/>
      <c r="D24" s="306"/>
      <c r="E24" s="306"/>
      <c r="F24" s="306"/>
      <c r="G24" s="306"/>
      <c r="H24" s="296"/>
      <c r="I24" s="296"/>
      <c r="J24" s="296"/>
      <c r="K24" s="296"/>
      <c r="L24" s="296"/>
      <c r="M24" s="296"/>
      <c r="N24" s="296"/>
      <c r="O24" s="296"/>
      <c r="P24" s="296"/>
      <c r="Q24" s="296"/>
      <c r="R24" s="296"/>
    </row>
    <row xmlns:x14ac="http://schemas.microsoft.com/office/spreadsheetml/2009/9/ac" r="25" ht="15.95" customHeight="true" x14ac:dyDescent="0.2">
      <c r="A25" s="321"/>
      <c r="B25" s="321"/>
      <c r="C25" s="322"/>
      <c r="D25" s="295"/>
      <c r="E25" s="296"/>
      <c r="F25" s="296"/>
      <c r="G25" s="296"/>
      <c r="H25" s="296"/>
      <c r="I25" s="296"/>
      <c r="J25" s="296"/>
      <c r="K25" s="296"/>
      <c r="L25" s="296"/>
      <c r="M25" s="296"/>
      <c r="N25" s="296"/>
      <c r="O25" s="296"/>
      <c r="P25" s="296"/>
      <c r="Q25" s="296"/>
      <c r="R25" s="296"/>
    </row>
    <row xmlns:x14ac="http://schemas.microsoft.com/office/spreadsheetml/2009/9/ac" r="26" ht="23.25" x14ac:dyDescent="0.2">
      <c r="A26" s="321"/>
      <c r="B26" s="321"/>
      <c r="C26" s="321"/>
      <c r="D26" s="295"/>
      <c r="E26" s="296"/>
      <c r="F26" s="296"/>
      <c r="G26" s="296"/>
      <c r="H26" s="296"/>
      <c r="I26" s="296"/>
      <c r="J26" s="296"/>
      <c r="K26" s="296"/>
      <c r="L26" s="296"/>
      <c r="M26" s="296"/>
      <c r="N26" s="296"/>
      <c r="O26" s="296"/>
      <c r="P26" s="296"/>
      <c r="Q26" s="296"/>
      <c r="R26" s="296"/>
    </row>
    <row xmlns:x14ac="http://schemas.microsoft.com/office/spreadsheetml/2009/9/ac" r="27" ht="15" x14ac:dyDescent="0.2">
      <c r="A27" s="323"/>
      <c r="B27" s="324"/>
      <c r="C27" s="325"/>
      <c r="D27" s="295"/>
      <c r="E27" s="296"/>
      <c r="F27" s="296"/>
      <c r="G27" s="296"/>
      <c r="H27" s="296"/>
      <c r="I27" s="296"/>
      <c r="J27" s="296"/>
      <c r="K27" s="296"/>
      <c r="L27" s="296"/>
      <c r="M27" s="296"/>
      <c r="N27" s="296"/>
      <c r="O27" s="296"/>
      <c r="P27" s="296"/>
      <c r="Q27" s="296"/>
      <c r="R27" s="296"/>
    </row>
    <row xmlns:x14ac="http://schemas.microsoft.com/office/spreadsheetml/2009/9/ac" r="28" ht="15" x14ac:dyDescent="0.2">
      <c r="A28" s="323"/>
      <c r="B28" s="324"/>
      <c r="C28" s="326"/>
      <c r="D28" s="295"/>
      <c r="E28" s="296"/>
      <c r="F28" s="296"/>
      <c r="G28" s="296"/>
      <c r="H28" s="296"/>
      <c r="I28" s="296"/>
      <c r="J28" s="296"/>
      <c r="K28" s="296"/>
      <c r="L28" s="296"/>
      <c r="M28" s="296"/>
      <c r="N28" s="296"/>
      <c r="O28" s="296"/>
      <c r="P28" s="296"/>
      <c r="Q28" s="296"/>
      <c r="R28" s="296"/>
    </row>
    <row xmlns:x14ac="http://schemas.microsoft.com/office/spreadsheetml/2009/9/ac" r="29" ht="15" x14ac:dyDescent="0.2">
      <c r="A29" s="323"/>
      <c r="B29" s="324"/>
      <c r="C29" s="327"/>
      <c r="D29" s="295"/>
      <c r="E29" s="296"/>
      <c r="F29" s="296"/>
      <c r="G29" s="296"/>
      <c r="H29" s="296"/>
      <c r="I29" s="296"/>
      <c r="J29" s="296"/>
      <c r="K29" s="296"/>
      <c r="L29" s="296"/>
      <c r="M29" s="296"/>
      <c r="N29" s="296"/>
      <c r="O29" s="296"/>
      <c r="P29" s="296"/>
      <c r="Q29" s="296"/>
      <c r="R29" s="296"/>
    </row>
    <row xmlns:x14ac="http://schemas.microsoft.com/office/spreadsheetml/2009/9/ac" r="30" ht="15" x14ac:dyDescent="0.2">
      <c r="A30" s="323"/>
      <c r="B30" s="324"/>
      <c r="C30" s="327"/>
      <c r="D30" s="295"/>
      <c r="E30" s="296"/>
      <c r="F30" s="296"/>
      <c r="G30" s="296"/>
      <c r="H30" s="296"/>
      <c r="I30" s="296"/>
      <c r="J30" s="296"/>
      <c r="K30" s="296"/>
      <c r="L30" s="296"/>
      <c r="M30" s="296"/>
      <c r="N30" s="296"/>
      <c r="O30" s="296"/>
      <c r="P30" s="296"/>
      <c r="Q30" s="296"/>
      <c r="R30" s="296"/>
    </row>
    <row xmlns:x14ac="http://schemas.microsoft.com/office/spreadsheetml/2009/9/ac" r="31" ht="15" x14ac:dyDescent="0.2">
      <c r="A31" s="323"/>
      <c r="B31" s="324"/>
      <c r="C31" s="327"/>
      <c r="D31" s="295"/>
      <c r="E31" s="296"/>
      <c r="F31" s="296"/>
      <c r="G31" s="296"/>
      <c r="H31" s="296"/>
      <c r="I31" s="296"/>
      <c r="J31" s="296"/>
      <c r="K31" s="296"/>
      <c r="L31" s="296"/>
      <c r="M31" s="296"/>
      <c r="N31" s="296"/>
      <c r="O31" s="296"/>
      <c r="P31" s="296"/>
      <c r="Q31" s="296"/>
      <c r="R31" s="296"/>
    </row>
    <row xmlns:x14ac="http://schemas.microsoft.com/office/spreadsheetml/2009/9/ac" r="32" ht="15" x14ac:dyDescent="0.2">
      <c r="A32" s="323"/>
      <c r="B32" s="324"/>
      <c r="C32" s="327"/>
      <c r="D32" s="295"/>
      <c r="E32" s="296"/>
      <c r="F32" s="296"/>
      <c r="G32" s="296"/>
      <c r="H32" s="296"/>
      <c r="I32" s="296"/>
      <c r="J32" s="296"/>
      <c r="K32" s="296"/>
      <c r="L32" s="296"/>
      <c r="M32" s="296"/>
      <c r="N32" s="296"/>
      <c r="O32" s="296"/>
      <c r="P32" s="296"/>
      <c r="Q32" s="296"/>
      <c r="R32" s="296"/>
    </row>
    <row xmlns:x14ac="http://schemas.microsoft.com/office/spreadsheetml/2009/9/ac" r="33" ht="15" x14ac:dyDescent="0.2">
      <c r="A33" s="323"/>
      <c r="B33" s="324"/>
      <c r="C33" s="327"/>
      <c r="D33" s="295"/>
      <c r="E33" s="296"/>
      <c r="F33" s="296"/>
      <c r="G33" s="296"/>
      <c r="H33" s="296"/>
      <c r="I33" s="296"/>
      <c r="J33" s="296"/>
      <c r="K33" s="296"/>
      <c r="L33" s="296"/>
      <c r="M33" s="296"/>
      <c r="N33" s="296"/>
      <c r="O33" s="296"/>
      <c r="P33" s="296"/>
      <c r="Q33" s="296"/>
      <c r="R33" s="296"/>
    </row>
    <row xmlns:x14ac="http://schemas.microsoft.com/office/spreadsheetml/2009/9/ac" r="34" ht="15" x14ac:dyDescent="0.2">
      <c r="A34" s="323"/>
      <c r="B34" s="324"/>
      <c r="D34" s="295"/>
      <c r="E34" s="296"/>
      <c r="F34" s="296"/>
      <c r="G34" s="296"/>
      <c r="H34" s="296"/>
      <c r="I34" s="296"/>
      <c r="J34" s="296"/>
      <c r="K34" s="296"/>
      <c r="L34" s="296"/>
      <c r="M34" s="296"/>
      <c r="N34" s="296"/>
      <c r="O34" s="296"/>
      <c r="P34" s="296"/>
      <c r="Q34" s="296"/>
      <c r="R34" s="296"/>
    </row>
    <row xmlns:x14ac="http://schemas.microsoft.com/office/spreadsheetml/2009/9/ac" r="35" ht="15" x14ac:dyDescent="0.2">
      <c r="A35" s="295"/>
      <c r="B35" s="295"/>
      <c r="C35" s="295"/>
      <c r="D35" s="295"/>
      <c r="E35" s="296"/>
      <c r="F35" s="296"/>
      <c r="G35" s="296"/>
      <c r="H35" s="296"/>
      <c r="I35" s="296"/>
      <c r="J35" s="296"/>
      <c r="K35" s="296"/>
      <c r="L35" s="296"/>
      <c r="M35" s="296"/>
      <c r="N35" s="296"/>
      <c r="O35" s="296"/>
      <c r="P35" s="296"/>
      <c r="Q35" s="296"/>
      <c r="R35" s="296"/>
    </row>
    <row xmlns:x14ac="http://schemas.microsoft.com/office/spreadsheetml/2009/9/ac" r="36" ht="15" x14ac:dyDescent="0.2">
      <c r="A36" s="295"/>
      <c r="B36" s="295"/>
      <c r="C36" s="295"/>
      <c r="D36" s="295"/>
      <c r="E36" s="296"/>
      <c r="F36" s="296"/>
      <c r="G36" s="296"/>
      <c r="H36" s="296"/>
      <c r="I36" s="296"/>
      <c r="J36" s="296"/>
      <c r="K36" s="296"/>
      <c r="L36" s="296"/>
      <c r="M36" s="296"/>
      <c r="N36" s="296"/>
      <c r="O36" s="296"/>
      <c r="P36" s="296"/>
      <c r="Q36" s="296"/>
      <c r="R36" s="296"/>
    </row>
    <row xmlns:x14ac="http://schemas.microsoft.com/office/spreadsheetml/2009/9/ac" r="37" ht="15" x14ac:dyDescent="0.2">
      <c r="A37" s="295"/>
      <c r="B37" s="295"/>
      <c r="C37" s="295"/>
      <c r="D37" s="295"/>
    </row>
    <row xmlns:x14ac="http://schemas.microsoft.com/office/spreadsheetml/2009/9/ac" r="38" ht="15" x14ac:dyDescent="0.2">
      <c r="A38" s="295"/>
      <c r="B38" s="295"/>
      <c r="C38" s="295"/>
      <c r="D38" s="295"/>
    </row>
    <row xmlns:x14ac="http://schemas.microsoft.com/office/spreadsheetml/2009/9/ac" r="39" ht="15" x14ac:dyDescent="0.2">
      <c r="A39" s="295"/>
      <c r="B39" s="295"/>
      <c r="C39" s="295"/>
      <c r="D39" s="295"/>
    </row>
    <row xmlns:x14ac="http://schemas.microsoft.com/office/spreadsheetml/2009/9/ac" r="40" ht="15" x14ac:dyDescent="0.2">
      <c r="A40" s="295"/>
      <c r="B40" s="295"/>
      <c r="C40" s="295"/>
      <c r="D40" s="295"/>
    </row>
    <row xmlns:x14ac="http://schemas.microsoft.com/office/spreadsheetml/2009/9/ac" r="46" x14ac:dyDescent="0.2">
      <c r="L46" s="32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34" customFormat="true" ht="30" customHeight="true" x14ac:dyDescent="0.25">
      <c r="B1" s="352" t="s">
        <v>31</v>
      </c>
      <c r="C1" s="401" t="s">
        <v>227</v>
      </c>
      <c r="D1" s="340" t="s">
        <v>143</v>
      </c>
      <c r="E1" s="340"/>
      <c r="F1" s="340"/>
      <c r="G1" s="340"/>
      <c r="H1" s="340"/>
      <c r="I1" s="341"/>
      <c r="J1" s="331"/>
      <c r="K1" s="331"/>
      <c r="L1" s="352" t="s">
        <v>31</v>
      </c>
      <c r="M1" s="401" t="s">
        <v>228</v>
      </c>
      <c r="N1" s="340" t="s">
        <v>143</v>
      </c>
      <c r="O1" s="340"/>
      <c r="P1" s="340"/>
      <c r="Q1" s="340"/>
      <c r="R1" s="340"/>
      <c r="S1" s="341"/>
      <c r="T1" s="331"/>
      <c r="U1" s="331"/>
      <c r="V1" s="352" t="s">
        <v>31</v>
      </c>
      <c r="W1" s="401" t="s">
        <v>229</v>
      </c>
      <c r="X1" s="340" t="s">
        <v>143</v>
      </c>
      <c r="Y1" s="340"/>
      <c r="Z1" s="340"/>
      <c r="AA1" s="340"/>
      <c r="AB1" s="340"/>
      <c r="AC1" s="341"/>
      <c r="AD1" s="331"/>
      <c r="AE1" s="331"/>
      <c r="AF1" s="352" t="s">
        <v>31</v>
      </c>
      <c r="AG1" s="401" t="s">
        <v>229</v>
      </c>
      <c r="AH1" s="340" t="s">
        <v>143</v>
      </c>
      <c r="AI1" s="340"/>
      <c r="AJ1" s="340"/>
      <c r="AK1" s="340"/>
      <c r="AL1" s="340"/>
      <c r="AM1" s="341"/>
      <c r="AN1" s="331"/>
      <c r="AO1" s="331"/>
      <c r="AP1" s="352" t="s">
        <v>31</v>
      </c>
      <c r="AQ1" s="401" t="s">
        <v>230</v>
      </c>
      <c r="AR1" s="340" t="s">
        <v>143</v>
      </c>
      <c r="AS1" s="340"/>
      <c r="AT1" s="340"/>
      <c r="AU1" s="340"/>
      <c r="AV1" s="340"/>
      <c r="AW1" s="341"/>
      <c r="AX1" s="331"/>
      <c r="AY1" s="331"/>
      <c r="AZ1" s="352" t="s">
        <v>31</v>
      </c>
      <c r="BA1" s="401" t="s">
        <v>230</v>
      </c>
      <c r="BB1" s="340" t="s">
        <v>143</v>
      </c>
      <c r="BC1" s="340"/>
      <c r="BD1" s="340"/>
      <c r="BE1" s="340"/>
      <c r="BF1" s="340"/>
      <c r="BG1" s="341"/>
      <c r="BH1" s="331"/>
      <c r="BI1" s="331"/>
      <c r="BJ1" s="352" t="s">
        <v>31</v>
      </c>
      <c r="BK1" s="401" t="s">
        <v>231</v>
      </c>
      <c r="BL1" s="340" t="s">
        <v>143</v>
      </c>
      <c r="BM1" s="340"/>
      <c r="BN1" s="340"/>
      <c r="BO1" s="340"/>
      <c r="BP1" s="340"/>
      <c r="BQ1" s="341"/>
      <c r="BR1" s="331"/>
      <c r="BS1" s="331"/>
      <c r="BT1" s="352" t="s">
        <v>31</v>
      </c>
      <c r="BU1" s="401" t="s">
        <v>232</v>
      </c>
      <c r="BV1" s="340" t="s">
        <v>143</v>
      </c>
      <c r="BW1" s="340"/>
      <c r="BX1" s="340"/>
      <c r="BY1" s="340"/>
      <c r="BZ1" s="340"/>
      <c r="CA1" s="341"/>
      <c r="CB1" s="331"/>
      <c r="CC1" s="331"/>
      <c r="CD1" s="352" t="s">
        <v>31</v>
      </c>
      <c r="CE1" s="401">
        <v>2019</v>
      </c>
      <c r="CF1" s="340" t="s">
        <v>143</v>
      </c>
      <c r="CG1" s="340"/>
      <c r="CH1" s="340"/>
      <c r="CI1" s="340"/>
      <c r="CJ1" s="340"/>
      <c r="CK1" s="341"/>
      <c r="CL1" s="331"/>
      <c r="CM1" s="331"/>
      <c r="CN1" s="352" t="s">
        <v>31</v>
      </c>
      <c r="CO1" s="401">
        <v>2019</v>
      </c>
      <c r="CP1" s="340" t="s">
        <v>143</v>
      </c>
      <c r="CQ1" s="340"/>
      <c r="CR1" s="340"/>
      <c r="CS1" s="340"/>
      <c r="CT1" s="340"/>
      <c r="CU1" s="341"/>
      <c r="CV1" s="331"/>
      <c r="CW1" s="331"/>
      <c r="CX1" s="352" t="s">
        <v>31</v>
      </c>
      <c r="CY1" s="401">
        <v>2020</v>
      </c>
      <c r="CZ1" s="340" t="s">
        <v>143</v>
      </c>
      <c r="DA1" s="340"/>
      <c r="DB1" s="340"/>
      <c r="DC1" s="340"/>
      <c r="DD1" s="340"/>
      <c r="DE1" s="341"/>
      <c r="DF1" s="331"/>
      <c r="DG1" s="331"/>
      <c r="DH1" s="352" t="s">
        <v>31</v>
      </c>
      <c r="DI1" s="401">
        <v>2020</v>
      </c>
      <c r="DJ1" s="340" t="s">
        <v>143</v>
      </c>
      <c r="DK1" s="340"/>
      <c r="DL1" s="340"/>
      <c r="DM1" s="340"/>
      <c r="DN1" s="340"/>
      <c r="DO1" s="341"/>
      <c r="DP1" s="331"/>
      <c r="DQ1" s="331"/>
      <c r="DR1" s="352" t="s">
        <v>31</v>
      </c>
      <c r="DS1" s="401">
        <v>2021</v>
      </c>
      <c r="DT1" s="340" t="s">
        <v>143</v>
      </c>
      <c r="DU1" s="340"/>
      <c r="DV1" s="340"/>
      <c r="DW1" s="340"/>
      <c r="DX1" s="340"/>
      <c r="DY1" s="341"/>
      <c r="DZ1" s="331"/>
      <c r="EA1" s="331"/>
      <c r="EB1" s="352" t="s">
        <v>31</v>
      </c>
      <c r="EC1" s="401">
        <v>2022</v>
      </c>
      <c r="ED1" s="340" t="s">
        <v>143</v>
      </c>
      <c r="EE1" s="340"/>
      <c r="EF1" s="340"/>
      <c r="EG1" s="340"/>
      <c r="EH1" s="340"/>
      <c r="EI1" s="341"/>
      <c r="EJ1" s="331"/>
      <c r="EK1" s="331"/>
    </row>
    <row xmlns:x14ac="http://schemas.microsoft.com/office/spreadsheetml/2009/9/ac" r="2" s="334" customFormat="true" ht="30" customHeight="true" x14ac:dyDescent="0.25">
      <c r="A2" s="599" t="s">
        <v>315</v>
      </c>
      <c r="B2" s="342" t="s">
        <v>219</v>
      </c>
      <c r="C2" s="293" t="s">
        <v>146</v>
      </c>
      <c r="D2" s="293" t="s">
        <v>144</v>
      </c>
      <c r="E2" s="343"/>
      <c r="F2" s="343"/>
      <c r="G2" s="343"/>
      <c r="H2" s="343"/>
      <c r="I2" s="344"/>
      <c r="J2" s="335" t="s">
        <v>233</v>
      </c>
      <c r="K2" s="335"/>
      <c r="L2" s="342" t="s">
        <v>220</v>
      </c>
      <c r="M2" s="293" t="s">
        <v>146</v>
      </c>
      <c r="N2" s="293" t="s">
        <v>145</v>
      </c>
      <c r="O2" s="343"/>
      <c r="P2" s="343"/>
      <c r="Q2" s="343"/>
      <c r="R2" s="343"/>
      <c r="S2" s="344"/>
      <c r="T2" s="335" t="s">
        <v>233</v>
      </c>
      <c r="U2" s="335"/>
      <c r="V2" s="342" t="s">
        <v>221</v>
      </c>
      <c r="W2" s="293" t="s">
        <v>146</v>
      </c>
      <c r="X2" s="293" t="s">
        <v>171</v>
      </c>
      <c r="Y2" s="343"/>
      <c r="Z2" s="343"/>
      <c r="AA2" s="343"/>
      <c r="AB2" s="343"/>
      <c r="AC2" s="344"/>
      <c r="AD2" s="335" t="s">
        <v>233</v>
      </c>
      <c r="AE2" s="335"/>
      <c r="AF2" s="342" t="s">
        <v>222</v>
      </c>
      <c r="AG2" s="293" t="s">
        <v>146</v>
      </c>
      <c r="AH2" s="293" t="s">
        <v>203</v>
      </c>
      <c r="AI2" s="343"/>
      <c r="AJ2" s="343"/>
      <c r="AK2" s="343"/>
      <c r="AL2" s="343"/>
      <c r="AM2" s="344"/>
      <c r="AN2" s="335" t="s">
        <v>233</v>
      </c>
      <c r="AO2" s="335"/>
      <c r="AP2" s="342" t="s">
        <v>223</v>
      </c>
      <c r="AQ2" s="293" t="s">
        <v>146</v>
      </c>
      <c r="AR2" s="293" t="s">
        <v>171</v>
      </c>
      <c r="AS2" s="343"/>
      <c r="AT2" s="343"/>
      <c r="AU2" s="343"/>
      <c r="AV2" s="343"/>
      <c r="AW2" s="344"/>
      <c r="AX2" s="335" t="s">
        <v>233</v>
      </c>
      <c r="AY2" s="335"/>
      <c r="AZ2" s="342" t="s">
        <v>224</v>
      </c>
      <c r="BA2" s="293" t="s">
        <v>146</v>
      </c>
      <c r="BB2" s="293" t="s">
        <v>203</v>
      </c>
      <c r="BC2" s="343"/>
      <c r="BD2" s="343"/>
      <c r="BE2" s="343"/>
      <c r="BF2" s="343"/>
      <c r="BG2" s="344"/>
      <c r="BH2" s="335" t="s">
        <v>233</v>
      </c>
      <c r="BI2" s="335"/>
      <c r="BJ2" s="342" t="s">
        <v>225</v>
      </c>
      <c r="BK2" s="293" t="s">
        <v>146</v>
      </c>
      <c r="BL2" s="293" t="s">
        <v>171</v>
      </c>
      <c r="BM2" s="343"/>
      <c r="BN2" s="343"/>
      <c r="BO2" s="343"/>
      <c r="BP2" s="343"/>
      <c r="BQ2" s="344"/>
      <c r="BR2" s="335" t="s">
        <v>233</v>
      </c>
      <c r="BS2" s="335"/>
      <c r="BT2" s="342" t="s">
        <v>226</v>
      </c>
      <c r="BU2" s="293" t="s">
        <v>146</v>
      </c>
      <c r="BV2" s="293" t="s">
        <v>203</v>
      </c>
      <c r="BW2" s="343"/>
      <c r="BX2" s="343"/>
      <c r="BY2" s="343"/>
      <c r="BZ2" s="343"/>
      <c r="CA2" s="344"/>
      <c r="CB2" s="335" t="s">
        <v>233</v>
      </c>
      <c r="CC2" s="335"/>
      <c r="CD2" s="342" t="s">
        <v>278</v>
      </c>
      <c r="CE2" s="293" t="s">
        <v>146</v>
      </c>
      <c r="CF2" s="293" t="s">
        <v>171</v>
      </c>
      <c r="CG2" s="343"/>
      <c r="CH2" s="343"/>
      <c r="CI2" s="343"/>
      <c r="CJ2" s="343"/>
      <c r="CK2" s="344"/>
      <c r="CL2" s="335" t="s">
        <v>233</v>
      </c>
      <c r="CM2" s="335"/>
      <c r="CN2" s="342" t="s">
        <v>320</v>
      </c>
      <c r="CO2" s="293" t="s">
        <v>146</v>
      </c>
      <c r="CP2" s="293" t="s">
        <v>321</v>
      </c>
      <c r="CQ2" s="343"/>
      <c r="CR2" s="343"/>
      <c r="CS2" s="343"/>
      <c r="CT2" s="343"/>
      <c r="CU2" s="344"/>
      <c r="CV2" s="335" t="s">
        <v>233</v>
      </c>
      <c r="CW2" s="335"/>
      <c r="CX2" s="342" t="s">
        <v>249</v>
      </c>
      <c r="CY2" s="293" t="s">
        <v>250</v>
      </c>
      <c r="CZ2" s="293" t="s">
        <v>251</v>
      </c>
      <c r="DA2" s="343"/>
      <c r="DB2" s="343"/>
      <c r="DC2" s="343"/>
      <c r="DD2" s="343"/>
      <c r="DE2" s="344"/>
      <c r="DF2" s="335" t="s">
        <v>233</v>
      </c>
      <c r="DG2" s="335"/>
      <c r="DH2" s="342" t="s">
        <v>280</v>
      </c>
      <c r="DI2" s="293" t="s">
        <v>146</v>
      </c>
      <c r="DJ2" s="293" t="s">
        <v>171</v>
      </c>
      <c r="DK2" s="343"/>
      <c r="DL2" s="343"/>
      <c r="DM2" s="343"/>
      <c r="DN2" s="343"/>
      <c r="DO2" s="344"/>
      <c r="DP2" s="335" t="s">
        <v>233</v>
      </c>
      <c r="DQ2" s="335"/>
      <c r="DR2" s="342" t="s">
        <v>327</v>
      </c>
      <c r="DS2" s="293" t="s">
        <v>146</v>
      </c>
      <c r="DT2" s="293" t="s">
        <v>171</v>
      </c>
      <c r="DU2" s="343"/>
      <c r="DV2" s="343"/>
      <c r="DW2" s="343"/>
      <c r="DX2" s="343"/>
      <c r="DY2" s="344"/>
      <c r="DZ2" s="335" t="s">
        <v>233</v>
      </c>
      <c r="EA2" s="335"/>
      <c r="EB2" s="342" t="s">
        <v>328</v>
      </c>
      <c r="EC2" s="293" t="s">
        <v>146</v>
      </c>
      <c r="ED2" s="293" t="s">
        <v>171</v>
      </c>
      <c r="EE2" s="343"/>
      <c r="EF2" s="343"/>
      <c r="EG2" s="343"/>
      <c r="EH2" s="343"/>
      <c r="EI2" s="344"/>
      <c r="EJ2" s="335" t="s">
        <v>233</v>
      </c>
      <c r="EK2" s="335"/>
    </row>
    <row xmlns:x14ac="http://schemas.microsoft.com/office/spreadsheetml/2009/9/ac" r="3" s="272" customFormat="true" ht="18" customHeight="true" x14ac:dyDescent="0.25">
      <c r="A3" s="599"/>
      <c r="B3" s="381" t="s">
        <v>162</v>
      </c>
      <c r="C3" s="382" t="s">
        <v>54</v>
      </c>
      <c r="D3" s="383" t="s">
        <v>7</v>
      </c>
      <c r="E3" s="383" t="s">
        <v>1</v>
      </c>
      <c r="F3" s="383" t="s">
        <v>2</v>
      </c>
      <c r="G3" s="383" t="s">
        <v>16</v>
      </c>
      <c r="H3" s="383" t="s">
        <v>17</v>
      </c>
      <c r="I3" s="384" t="s">
        <v>18</v>
      </c>
      <c r="J3" s="270"/>
      <c r="K3" s="270"/>
      <c r="L3" s="381" t="s">
        <v>162</v>
      </c>
      <c r="M3" s="382" t="s">
        <v>54</v>
      </c>
      <c r="N3" s="383" t="s">
        <v>7</v>
      </c>
      <c r="O3" s="383" t="s">
        <v>1</v>
      </c>
      <c r="P3" s="383" t="s">
        <v>2</v>
      </c>
      <c r="Q3" s="383" t="s">
        <v>16</v>
      </c>
      <c r="R3" s="383" t="s">
        <v>17</v>
      </c>
      <c r="S3" s="384" t="s">
        <v>18</v>
      </c>
      <c r="T3" s="270"/>
      <c r="U3" s="270"/>
      <c r="V3" s="381" t="s">
        <v>162</v>
      </c>
      <c r="W3" s="382" t="s">
        <v>54</v>
      </c>
      <c r="X3" s="383" t="s">
        <v>7</v>
      </c>
      <c r="Y3" s="383" t="s">
        <v>1</v>
      </c>
      <c r="Z3" s="383" t="s">
        <v>2</v>
      </c>
      <c r="AA3" s="383" t="s">
        <v>16</v>
      </c>
      <c r="AB3" s="383" t="s">
        <v>17</v>
      </c>
      <c r="AC3" s="384" t="s">
        <v>18</v>
      </c>
      <c r="AD3" s="270"/>
      <c r="AE3" s="270"/>
      <c r="AF3" s="381" t="s">
        <v>162</v>
      </c>
      <c r="AG3" s="382" t="s">
        <v>54</v>
      </c>
      <c r="AH3" s="383" t="s">
        <v>7</v>
      </c>
      <c r="AI3" s="383" t="s">
        <v>1</v>
      </c>
      <c r="AJ3" s="383" t="s">
        <v>2</v>
      </c>
      <c r="AK3" s="383" t="s">
        <v>16</v>
      </c>
      <c r="AL3" s="383" t="s">
        <v>17</v>
      </c>
      <c r="AM3" s="384" t="s">
        <v>18</v>
      </c>
      <c r="AN3" s="270"/>
      <c r="AO3" s="270"/>
      <c r="AP3" s="381" t="s">
        <v>162</v>
      </c>
      <c r="AQ3" s="382" t="s">
        <v>54</v>
      </c>
      <c r="AR3" s="383" t="s">
        <v>7</v>
      </c>
      <c r="AS3" s="383" t="s">
        <v>1</v>
      </c>
      <c r="AT3" s="383" t="s">
        <v>2</v>
      </c>
      <c r="AU3" s="383" t="s">
        <v>16</v>
      </c>
      <c r="AV3" s="383" t="s">
        <v>17</v>
      </c>
      <c r="AW3" s="384" t="s">
        <v>18</v>
      </c>
      <c r="AX3" s="270"/>
      <c r="AY3" s="270"/>
      <c r="AZ3" s="381" t="s">
        <v>162</v>
      </c>
      <c r="BA3" s="382" t="s">
        <v>54</v>
      </c>
      <c r="BB3" s="383" t="s">
        <v>7</v>
      </c>
      <c r="BC3" s="383" t="s">
        <v>1</v>
      </c>
      <c r="BD3" s="383" t="s">
        <v>2</v>
      </c>
      <c r="BE3" s="383" t="s">
        <v>16</v>
      </c>
      <c r="BF3" s="383" t="s">
        <v>17</v>
      </c>
      <c r="BG3" s="384" t="s">
        <v>18</v>
      </c>
      <c r="BH3" s="270"/>
      <c r="BI3" s="270"/>
      <c r="BJ3" s="381" t="s">
        <v>162</v>
      </c>
      <c r="BK3" s="382" t="s">
        <v>54</v>
      </c>
      <c r="BL3" s="383" t="s">
        <v>7</v>
      </c>
      <c r="BM3" s="383" t="s">
        <v>1</v>
      </c>
      <c r="BN3" s="383" t="s">
        <v>2</v>
      </c>
      <c r="BO3" s="383" t="s">
        <v>16</v>
      </c>
      <c r="BP3" s="383" t="s">
        <v>17</v>
      </c>
      <c r="BQ3" s="384" t="s">
        <v>18</v>
      </c>
      <c r="BR3" s="270"/>
      <c r="BS3" s="270"/>
      <c r="BT3" s="381" t="s">
        <v>162</v>
      </c>
      <c r="BU3" s="382" t="s">
        <v>54</v>
      </c>
      <c r="BV3" s="383" t="s">
        <v>7</v>
      </c>
      <c r="BW3" s="383" t="s">
        <v>1</v>
      </c>
      <c r="BX3" s="383" t="s">
        <v>2</v>
      </c>
      <c r="BY3" s="383" t="s">
        <v>16</v>
      </c>
      <c r="BZ3" s="383" t="s">
        <v>17</v>
      </c>
      <c r="CA3" s="384" t="s">
        <v>18</v>
      </c>
      <c r="CB3" s="270"/>
      <c r="CC3" s="270"/>
      <c r="CD3" s="381" t="s">
        <v>162</v>
      </c>
      <c r="CE3" s="382" t="s">
        <v>54</v>
      </c>
      <c r="CF3" s="383" t="s">
        <v>7</v>
      </c>
      <c r="CG3" s="383" t="s">
        <v>1</v>
      </c>
      <c r="CH3" s="383" t="s">
        <v>2</v>
      </c>
      <c r="CI3" s="383" t="s">
        <v>16</v>
      </c>
      <c r="CJ3" s="383" t="s">
        <v>17</v>
      </c>
      <c r="CK3" s="384" t="s">
        <v>18</v>
      </c>
      <c r="CL3" s="270"/>
      <c r="CM3" s="270"/>
      <c r="CN3" s="381" t="s">
        <v>162</v>
      </c>
      <c r="CO3" s="382" t="s">
        <v>54</v>
      </c>
      <c r="CP3" s="383" t="s">
        <v>7</v>
      </c>
      <c r="CQ3" s="383" t="s">
        <v>1</v>
      </c>
      <c r="CR3" s="383" t="s">
        <v>2</v>
      </c>
      <c r="CS3" s="383" t="s">
        <v>16</v>
      </c>
      <c r="CT3" s="383" t="s">
        <v>17</v>
      </c>
      <c r="CU3" s="384" t="s">
        <v>18</v>
      </c>
      <c r="CV3" s="270"/>
      <c r="CW3" s="270"/>
      <c r="CX3" s="381" t="s">
        <v>162</v>
      </c>
      <c r="CY3" s="382" t="s">
        <v>54</v>
      </c>
      <c r="CZ3" s="383" t="s">
        <v>7</v>
      </c>
      <c r="DA3" s="383" t="s">
        <v>1</v>
      </c>
      <c r="DB3" s="383" t="s">
        <v>2</v>
      </c>
      <c r="DC3" s="383" t="s">
        <v>16</v>
      </c>
      <c r="DD3" s="383" t="s">
        <v>17</v>
      </c>
      <c r="DE3" s="384" t="s">
        <v>18</v>
      </c>
      <c r="DF3" s="270"/>
      <c r="DG3" s="270"/>
      <c r="DH3" s="381" t="s">
        <v>162</v>
      </c>
      <c r="DI3" s="382" t="s">
        <v>54</v>
      </c>
      <c r="DJ3" s="383" t="s">
        <v>7</v>
      </c>
      <c r="DK3" s="383" t="s">
        <v>1</v>
      </c>
      <c r="DL3" s="383" t="s">
        <v>2</v>
      </c>
      <c r="DM3" s="383" t="s">
        <v>16</v>
      </c>
      <c r="DN3" s="383" t="s">
        <v>17</v>
      </c>
      <c r="DO3" s="384" t="s">
        <v>18</v>
      </c>
      <c r="DP3" s="270"/>
      <c r="DQ3" s="270"/>
      <c r="DR3" s="381" t="s">
        <v>162</v>
      </c>
      <c r="DS3" s="382" t="s">
        <v>54</v>
      </c>
      <c r="DT3" s="383" t="s">
        <v>7</v>
      </c>
      <c r="DU3" s="383" t="s">
        <v>1</v>
      </c>
      <c r="DV3" s="383" t="s">
        <v>2</v>
      </c>
      <c r="DW3" s="383" t="s">
        <v>16</v>
      </c>
      <c r="DX3" s="383" t="s">
        <v>17</v>
      </c>
      <c r="DY3" s="384" t="s">
        <v>18</v>
      </c>
      <c r="DZ3" s="270"/>
      <c r="EA3" s="270"/>
      <c r="EB3" s="381" t="s">
        <v>162</v>
      </c>
      <c r="EC3" s="382" t="s">
        <v>54</v>
      </c>
      <c r="ED3" s="383" t="s">
        <v>7</v>
      </c>
      <c r="EE3" s="383" t="s">
        <v>1</v>
      </c>
      <c r="EF3" s="383" t="s">
        <v>2</v>
      </c>
      <c r="EG3" s="383" t="s">
        <v>16</v>
      </c>
      <c r="EH3" s="383" t="s">
        <v>17</v>
      </c>
      <c r="EI3" s="384" t="s">
        <v>18</v>
      </c>
      <c r="EJ3" s="270"/>
      <c r="EK3" s="270"/>
      <c r="EL3" s="271"/>
      <c r="EV3" s="271"/>
      <c r="FF3" s="271"/>
      <c r="FP3" s="271"/>
      <c r="FZ3" s="271"/>
      <c r="GJ3" s="271"/>
      <c r="GT3" s="271"/>
      <c r="HD3" s="271"/>
      <c r="HN3" s="271"/>
      <c r="HX3" s="271"/>
    </row>
    <row xmlns:x14ac="http://schemas.microsoft.com/office/spreadsheetml/2009/9/ac" r="4" s="4" customFormat="true" x14ac:dyDescent="0.25">
      <c r="A4" s="414" t="str">
        <f>IF(ISBLANK('Data Summary'!A6),"",'Data Summary'!A6)</f>
        <v>ECU_2006_LLECE</v>
      </c>
      <c r="B4" s="125"/>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39"/>
      <c r="AG4" s="92" t="s">
        <v>3</v>
      </c>
      <c r="AH4" s="7"/>
      <c r="AI4" s="7"/>
      <c r="AJ4" s="7"/>
      <c r="AK4" s="7"/>
      <c r="AL4" s="7"/>
      <c r="AM4" s="26"/>
      <c r="AN4" s="24"/>
      <c r="AO4" s="24"/>
      <c r="AP4" s="139"/>
      <c r="AQ4" s="92" t="s">
        <v>3</v>
      </c>
      <c r="AR4" s="7"/>
      <c r="AS4" s="7"/>
      <c r="AT4" s="7"/>
      <c r="AU4" s="7"/>
      <c r="AV4" s="7"/>
      <c r="AW4" s="26"/>
      <c r="AX4" s="24"/>
      <c r="AY4" s="24"/>
      <c r="AZ4" s="139"/>
      <c r="BA4" s="92" t="s">
        <v>3</v>
      </c>
      <c r="BB4" s="7"/>
      <c r="BC4" s="7"/>
      <c r="BD4" s="7"/>
      <c r="BE4" s="7"/>
      <c r="BF4" s="7"/>
      <c r="BG4" s="26"/>
      <c r="BH4" s="24"/>
      <c r="BI4" s="24"/>
      <c r="BJ4" s="139"/>
      <c r="BK4" s="92" t="s">
        <v>3</v>
      </c>
      <c r="BL4" s="7"/>
      <c r="BM4" s="7"/>
      <c r="BN4" s="7"/>
      <c r="BO4" s="7"/>
      <c r="BP4" s="7"/>
      <c r="BQ4" s="26"/>
      <c r="BR4" s="24"/>
      <c r="BS4" s="24"/>
      <c r="BT4" s="139"/>
      <c r="BU4" s="92" t="s">
        <v>3</v>
      </c>
      <c r="BV4" s="7"/>
      <c r="BW4" s="7"/>
      <c r="BX4" s="7"/>
      <c r="BY4" s="7"/>
      <c r="BZ4" s="7"/>
      <c r="CA4" s="26"/>
      <c r="CB4" s="24"/>
      <c r="CC4" s="24"/>
      <c r="CD4" s="139"/>
      <c r="CE4" s="92" t="s">
        <v>3</v>
      </c>
      <c r="CF4" s="7"/>
      <c r="CG4" s="7"/>
      <c r="CH4" s="7"/>
      <c r="CI4" s="7"/>
      <c r="CJ4" s="7"/>
      <c r="CK4" s="26"/>
      <c r="CL4" s="24"/>
      <c r="CM4" s="24"/>
      <c r="CN4" s="125"/>
      <c r="CO4" s="92" t="s">
        <v>3</v>
      </c>
      <c r="CP4" s="7"/>
      <c r="CQ4" s="7"/>
      <c r="CR4" s="7"/>
      <c r="CS4" s="7"/>
      <c r="CT4" s="7"/>
      <c r="CU4" s="26"/>
      <c r="CV4" s="24"/>
      <c r="CW4" s="24"/>
      <c r="CX4" s="125"/>
      <c r="CY4" s="92" t="s">
        <v>3</v>
      </c>
      <c r="CZ4" s="7">
        <v>11.571550000000002</v>
      </c>
      <c r="DA4" s="7">
        <v>7.0775399999999991</v>
      </c>
      <c r="DB4" s="7">
        <v>15.282389999999992</v>
      </c>
      <c r="DC4" s="7">
        <v>6.3869638509084155</v>
      </c>
      <c r="DD4" s="7">
        <v>11.717495987158912</v>
      </c>
      <c r="DE4" s="26">
        <v>3.7360890302066849</v>
      </c>
      <c r="DF4" s="24"/>
      <c r="DG4" s="24"/>
      <c r="DH4" s="139"/>
      <c r="DI4" s="92" t="s">
        <v>3</v>
      </c>
      <c r="DJ4" s="7"/>
      <c r="DK4" s="7"/>
      <c r="DL4" s="7"/>
      <c r="DM4" s="7"/>
      <c r="DN4" s="7"/>
      <c r="DO4" s="26"/>
      <c r="DP4" s="24"/>
      <c r="DQ4" s="24"/>
      <c r="DR4" s="139"/>
      <c r="DS4" s="92" t="s">
        <v>3</v>
      </c>
      <c r="DT4" s="7"/>
      <c r="DU4" s="7"/>
      <c r="DV4" s="7"/>
      <c r="DW4" s="7"/>
      <c r="DX4" s="7"/>
      <c r="DY4" s="26"/>
      <c r="DZ4" s="24"/>
      <c r="EA4" s="24"/>
      <c r="EB4" s="139"/>
      <c r="EC4" s="92" t="s">
        <v>3</v>
      </c>
      <c r="ED4" s="7"/>
      <c r="EE4" s="7"/>
      <c r="EF4" s="7"/>
      <c r="EG4" s="7"/>
      <c r="EH4" s="7"/>
      <c r="EI4" s="26"/>
      <c r="EJ4" s="24"/>
      <c r="EK4" s="24"/>
      <c r="EL4" s="134"/>
      <c r="EV4" s="134"/>
      <c r="FF4" s="134"/>
      <c r="FP4" s="134"/>
      <c r="FZ4" s="134"/>
      <c r="GJ4" s="134"/>
      <c r="GT4" s="134"/>
      <c r="HD4" s="134"/>
      <c r="HN4" s="134"/>
      <c r="HX4" s="134"/>
    </row>
    <row xmlns:x14ac="http://schemas.microsoft.com/office/spreadsheetml/2009/9/ac" r="5" s="4" customFormat="true" x14ac:dyDescent="0.25">
      <c r="A5" s="414" t="str">
        <f ca="true">IF(ISBLANK('Data Summary'!A7),"",'Data Summary'!A7)</f>
        <v>ECU_2013_LLECE</v>
      </c>
      <c r="B5" s="125"/>
      <c r="C5" s="92" t="s">
        <v>25</v>
      </c>
      <c r="D5" s="7"/>
      <c r="E5" s="7"/>
      <c r="F5" s="7"/>
      <c r="G5" s="7"/>
      <c r="H5" s="7"/>
      <c r="I5" s="26"/>
      <c r="J5" s="24"/>
      <c r="K5" s="24"/>
      <c r="L5" s="139"/>
      <c r="M5" s="92" t="s">
        <v>25</v>
      </c>
      <c r="N5" s="7"/>
      <c r="O5" s="7"/>
      <c r="P5" s="7"/>
      <c r="Q5" s="7"/>
      <c r="R5" s="7"/>
      <c r="S5" s="26"/>
      <c r="T5" s="24"/>
      <c r="U5" s="24"/>
      <c r="V5" s="139"/>
      <c r="W5" s="92" t="s">
        <v>25</v>
      </c>
      <c r="X5" s="7"/>
      <c r="Y5" s="7"/>
      <c r="Z5" s="7"/>
      <c r="AA5" s="7"/>
      <c r="AB5" s="7"/>
      <c r="AC5" s="26"/>
      <c r="AD5" s="24"/>
      <c r="AE5" s="24"/>
      <c r="AF5" s="139"/>
      <c r="AG5" s="92" t="s">
        <v>25</v>
      </c>
      <c r="AH5" s="7"/>
      <c r="AI5" s="7"/>
      <c r="AJ5" s="7"/>
      <c r="AK5" s="7"/>
      <c r="AL5" s="7"/>
      <c r="AM5" s="26"/>
      <c r="AN5" s="24"/>
      <c r="AO5" s="24"/>
      <c r="AP5" s="139"/>
      <c r="AQ5" s="92" t="s">
        <v>25</v>
      </c>
      <c r="AR5" s="7"/>
      <c r="AS5" s="7"/>
      <c r="AT5" s="7"/>
      <c r="AU5" s="7"/>
      <c r="AV5" s="7"/>
      <c r="AW5" s="26"/>
      <c r="AX5" s="24"/>
      <c r="AY5" s="24"/>
      <c r="AZ5" s="139"/>
      <c r="BA5" s="92" t="s">
        <v>25</v>
      </c>
      <c r="BB5" s="7"/>
      <c r="BC5" s="7"/>
      <c r="BD5" s="7"/>
      <c r="BE5" s="7"/>
      <c r="BF5" s="7"/>
      <c r="BG5" s="26"/>
      <c r="BH5" s="24"/>
      <c r="BI5" s="24"/>
      <c r="BJ5" s="139"/>
      <c r="BK5" s="92" t="s">
        <v>25</v>
      </c>
      <c r="BL5" s="7"/>
      <c r="BM5" s="7"/>
      <c r="BN5" s="7"/>
      <c r="BO5" s="7"/>
      <c r="BP5" s="7"/>
      <c r="BQ5" s="26"/>
      <c r="BR5" s="24"/>
      <c r="BS5" s="24"/>
      <c r="BT5" s="139"/>
      <c r="BU5" s="92" t="s">
        <v>25</v>
      </c>
      <c r="BV5" s="7"/>
      <c r="BW5" s="7"/>
      <c r="BX5" s="7"/>
      <c r="BY5" s="7"/>
      <c r="BZ5" s="7"/>
      <c r="CA5" s="26"/>
      <c r="CB5" s="24"/>
      <c r="CC5" s="24"/>
      <c r="CD5" s="139"/>
      <c r="CE5" s="92" t="s">
        <v>25</v>
      </c>
      <c r="CF5" s="7"/>
      <c r="CG5" s="7"/>
      <c r="CH5" s="7"/>
      <c r="CI5" s="7"/>
      <c r="CJ5" s="7"/>
      <c r="CK5" s="26"/>
      <c r="CL5" s="24"/>
      <c r="CM5" s="24"/>
      <c r="CN5" s="125"/>
      <c r="CO5" s="92" t="s">
        <v>25</v>
      </c>
      <c r="CP5" s="7"/>
      <c r="CQ5" s="7"/>
      <c r="CR5" s="7"/>
      <c r="CS5" s="7"/>
      <c r="CT5" s="7"/>
      <c r="CU5" s="26"/>
      <c r="CV5" s="24"/>
      <c r="CW5" s="24"/>
      <c r="CX5" s="125" t="s">
        <v>271</v>
      </c>
      <c r="CY5" s="92" t="s">
        <v>25</v>
      </c>
      <c r="CZ5" s="7">
        <v>88.428449999999998</v>
      </c>
      <c r="DA5" s="7">
        <v>92.922460000000001</v>
      </c>
      <c r="DB5" s="7">
        <v>84.717610000000008</v>
      </c>
      <c r="DC5" s="7">
        <v>93.613036149091585</v>
      </c>
      <c r="DD5" s="7">
        <v>88.282504012841088</v>
      </c>
      <c r="DE5" s="26">
        <v>96.263910969793315</v>
      </c>
      <c r="DF5" s="24"/>
      <c r="DG5" s="24"/>
      <c r="DH5" s="139"/>
      <c r="DI5" s="92" t="s">
        <v>25</v>
      </c>
      <c r="DJ5" s="7"/>
      <c r="DK5" s="7"/>
      <c r="DL5" s="7"/>
      <c r="DM5" s="7"/>
      <c r="DN5" s="7"/>
      <c r="DO5" s="26"/>
      <c r="DP5" s="24"/>
      <c r="DQ5" s="24"/>
      <c r="DR5" s="139"/>
      <c r="DS5" s="92" t="s">
        <v>25</v>
      </c>
      <c r="DT5" s="7"/>
      <c r="DU5" s="7"/>
      <c r="DV5" s="7"/>
      <c r="DW5" s="7"/>
      <c r="DX5" s="7"/>
      <c r="DY5" s="26"/>
      <c r="DZ5" s="24"/>
      <c r="EA5" s="24"/>
      <c r="EB5" s="139"/>
      <c r="EC5" s="92" t="s">
        <v>25</v>
      </c>
      <c r="ED5" s="7"/>
      <c r="EE5" s="7"/>
      <c r="EF5" s="7"/>
      <c r="EG5" s="7"/>
      <c r="EH5" s="7"/>
      <c r="EI5" s="26"/>
      <c r="EJ5" s="24"/>
      <c r="EK5" s="24"/>
      <c r="EL5" s="134"/>
      <c r="EV5" s="134"/>
      <c r="FF5" s="134"/>
      <c r="FP5" s="134"/>
      <c r="FZ5" s="134"/>
      <c r="GJ5" s="134"/>
      <c r="GT5" s="134"/>
      <c r="HD5" s="134"/>
      <c r="HN5" s="134"/>
      <c r="HX5" s="134"/>
    </row>
    <row xmlns:x14ac="http://schemas.microsoft.com/office/spreadsheetml/2009/9/ac" r="6" s="4" customFormat="true" ht="15.6" customHeight="true" x14ac:dyDescent="0.25">
      <c r="A6" s="414" t="str">
        <f ca="true">IF(ISBLANK('Data Summary'!A8),"",'Data Summary'!A8)</f>
        <v>ECU_2016_UIS</v>
      </c>
      <c r="B6" s="139"/>
      <c r="C6" s="93" t="s">
        <v>26</v>
      </c>
      <c r="D6" s="19"/>
      <c r="E6" s="7"/>
      <c r="F6" s="7"/>
      <c r="G6" s="7"/>
      <c r="H6" s="7"/>
      <c r="I6" s="26"/>
      <c r="J6" s="24"/>
      <c r="K6" s="24"/>
      <c r="L6" s="139"/>
      <c r="M6" s="93" t="s">
        <v>26</v>
      </c>
      <c r="N6" s="19"/>
      <c r="O6" s="7"/>
      <c r="P6" s="7"/>
      <c r="Q6" s="7"/>
      <c r="R6" s="7"/>
      <c r="S6" s="26"/>
      <c r="T6" s="24"/>
      <c r="U6" s="24"/>
      <c r="V6" s="139"/>
      <c r="W6" s="93" t="s">
        <v>26</v>
      </c>
      <c r="X6" s="19"/>
      <c r="Y6" s="7"/>
      <c r="Z6" s="7"/>
      <c r="AA6" s="7"/>
      <c r="AB6" s="7"/>
      <c r="AC6" s="26"/>
      <c r="AD6" s="24"/>
      <c r="AE6" s="24"/>
      <c r="AF6" s="139"/>
      <c r="AG6" s="93" t="s">
        <v>26</v>
      </c>
      <c r="AH6" s="19"/>
      <c r="AI6" s="7"/>
      <c r="AJ6" s="7"/>
      <c r="AK6" s="7"/>
      <c r="AL6" s="7"/>
      <c r="AM6" s="26"/>
      <c r="AN6" s="24"/>
      <c r="AO6" s="24"/>
      <c r="AP6" s="139"/>
      <c r="AQ6" s="93" t="s">
        <v>26</v>
      </c>
      <c r="AR6" s="19"/>
      <c r="AS6" s="7"/>
      <c r="AT6" s="7"/>
      <c r="AU6" s="7"/>
      <c r="AV6" s="7"/>
      <c r="AW6" s="26"/>
      <c r="AX6" s="24"/>
      <c r="AY6" s="24"/>
      <c r="AZ6" s="139"/>
      <c r="BA6" s="93" t="s">
        <v>26</v>
      </c>
      <c r="BB6" s="19"/>
      <c r="BC6" s="7"/>
      <c r="BD6" s="7"/>
      <c r="BE6" s="7"/>
      <c r="BF6" s="7"/>
      <c r="BG6" s="26"/>
      <c r="BH6" s="24"/>
      <c r="BI6" s="24"/>
      <c r="BJ6" s="139"/>
      <c r="BK6" s="93" t="s">
        <v>26</v>
      </c>
      <c r="BL6" s="19"/>
      <c r="BM6" s="7"/>
      <c r="BN6" s="7"/>
      <c r="BO6" s="7"/>
      <c r="BP6" s="7"/>
      <c r="BQ6" s="26"/>
      <c r="BR6" s="24"/>
      <c r="BS6" s="24"/>
      <c r="BT6" s="139"/>
      <c r="BU6" s="93" t="s">
        <v>26</v>
      </c>
      <c r="BV6" s="19"/>
      <c r="BW6" s="7"/>
      <c r="BX6" s="7"/>
      <c r="BY6" s="7"/>
      <c r="BZ6" s="7"/>
      <c r="CA6" s="26"/>
      <c r="CB6" s="24"/>
      <c r="CC6" s="24"/>
      <c r="CD6" s="139"/>
      <c r="CE6" s="93" t="s">
        <v>26</v>
      </c>
      <c r="CF6" s="19"/>
      <c r="CG6" s="7"/>
      <c r="CH6" s="7"/>
      <c r="CI6" s="7"/>
      <c r="CJ6" s="7"/>
      <c r="CK6" s="26"/>
      <c r="CL6" s="24"/>
      <c r="CM6" s="24"/>
      <c r="CN6" s="125"/>
      <c r="CO6" s="93" t="s">
        <v>26</v>
      </c>
      <c r="CP6" s="19"/>
      <c r="CQ6" s="7"/>
      <c r="CR6" s="7"/>
      <c r="CS6" s="7"/>
      <c r="CT6" s="7"/>
      <c r="CU6" s="26"/>
      <c r="CV6" s="24"/>
      <c r="CW6" s="24"/>
      <c r="CX6" s="125"/>
      <c r="CY6" s="93" t="s">
        <v>26</v>
      </c>
      <c r="CZ6" s="19"/>
      <c r="DA6" s="7"/>
      <c r="DB6" s="7"/>
      <c r="DC6" s="7"/>
      <c r="DD6" s="7"/>
      <c r="DE6" s="26"/>
      <c r="DF6" s="24"/>
      <c r="DG6" s="24"/>
      <c r="DH6" s="139"/>
      <c r="DI6" s="93" t="s">
        <v>26</v>
      </c>
      <c r="DJ6" s="19"/>
      <c r="DK6" s="7"/>
      <c r="DL6" s="7"/>
      <c r="DM6" s="7"/>
      <c r="DN6" s="7"/>
      <c r="DO6" s="26"/>
      <c r="DP6" s="24"/>
      <c r="DQ6" s="24"/>
      <c r="DR6" s="139"/>
      <c r="DS6" s="93" t="s">
        <v>26</v>
      </c>
      <c r="DT6" s="19"/>
      <c r="DU6" s="7"/>
      <c r="DV6" s="7"/>
      <c r="DW6" s="7"/>
      <c r="DX6" s="7"/>
      <c r="DY6" s="26"/>
      <c r="DZ6" s="24"/>
      <c r="EA6" s="24"/>
      <c r="EB6" s="139"/>
      <c r="EC6" s="93" t="s">
        <v>26</v>
      </c>
      <c r="ED6" s="19"/>
      <c r="EE6" s="7"/>
      <c r="EF6" s="7"/>
      <c r="EG6" s="7"/>
      <c r="EH6" s="7"/>
      <c r="EI6" s="26"/>
      <c r="EJ6" s="24"/>
      <c r="EK6" s="24"/>
      <c r="EL6" s="134"/>
      <c r="EV6" s="134"/>
      <c r="FF6" s="134"/>
      <c r="FP6" s="134"/>
      <c r="FZ6" s="134"/>
      <c r="GJ6" s="134"/>
      <c r="GT6" s="134"/>
      <c r="HD6" s="134"/>
      <c r="HN6" s="134"/>
      <c r="HX6" s="134"/>
    </row>
    <row xmlns:x14ac="http://schemas.microsoft.com/office/spreadsheetml/2009/9/ac" r="7" s="4" customFormat="true" x14ac:dyDescent="0.25">
      <c r="A7" s="414" t="str">
        <f ca="true">IF(ISBLANK('Data Summary'!A9),"",'Data Summary'!A9)</f>
        <v>ECU_2016_EMIS</v>
      </c>
      <c r="B7" s="125"/>
      <c r="C7" s="93" t="s">
        <v>126</v>
      </c>
      <c r="D7" s="79"/>
      <c r="E7" s="7"/>
      <c r="F7" s="7"/>
      <c r="G7" s="7"/>
      <c r="H7" s="7"/>
      <c r="I7" s="26"/>
      <c r="J7" s="24"/>
      <c r="K7" s="24"/>
      <c r="L7" s="125"/>
      <c r="M7" s="93" t="s">
        <v>126</v>
      </c>
      <c r="N7" s="79"/>
      <c r="O7" s="7"/>
      <c r="P7" s="7"/>
      <c r="Q7" s="7"/>
      <c r="R7" s="7"/>
      <c r="S7" s="26"/>
      <c r="T7" s="24"/>
      <c r="U7" s="24"/>
      <c r="V7" s="125"/>
      <c r="W7" s="93" t="s">
        <v>126</v>
      </c>
      <c r="X7" s="79"/>
      <c r="Y7" s="7"/>
      <c r="Z7" s="7"/>
      <c r="AA7" s="7"/>
      <c r="AB7" s="7"/>
      <c r="AC7" s="26"/>
      <c r="AD7" s="24"/>
      <c r="AE7" s="24"/>
      <c r="AF7" s="125" t="s">
        <v>211</v>
      </c>
      <c r="AG7" s="93" t="s">
        <v>126</v>
      </c>
      <c r="AH7" s="79">
        <v>75.2</v>
      </c>
      <c r="AI7" s="7"/>
      <c r="AJ7" s="7"/>
      <c r="AK7" s="7"/>
      <c r="AL7" s="7"/>
      <c r="AM7" s="26"/>
      <c r="AN7" s="24"/>
      <c r="AO7" s="24"/>
      <c r="AP7" s="125"/>
      <c r="AQ7" s="93" t="s">
        <v>126</v>
      </c>
      <c r="AR7" s="79"/>
      <c r="AS7" s="7"/>
      <c r="AT7" s="7"/>
      <c r="AU7" s="7"/>
      <c r="AV7" s="7"/>
      <c r="AW7" s="26"/>
      <c r="AX7" s="24"/>
      <c r="AY7" s="24"/>
      <c r="AZ7" s="125" t="s">
        <v>211</v>
      </c>
      <c r="BA7" s="93" t="s">
        <v>126</v>
      </c>
      <c r="BB7" s="79">
        <v>76.7</v>
      </c>
      <c r="BC7" s="7"/>
      <c r="BD7" s="7"/>
      <c r="BE7" s="7"/>
      <c r="BF7" s="7"/>
      <c r="BG7" s="26"/>
      <c r="BH7" s="24"/>
      <c r="BI7" s="24"/>
      <c r="BJ7" s="125"/>
      <c r="BK7" s="93" t="s">
        <v>126</v>
      </c>
      <c r="BL7" s="79"/>
      <c r="BM7" s="7"/>
      <c r="BN7" s="7"/>
      <c r="BO7" s="7"/>
      <c r="BP7" s="7"/>
      <c r="BQ7" s="26"/>
      <c r="BR7" s="24"/>
      <c r="BS7" s="24"/>
      <c r="BT7" s="125" t="s">
        <v>211</v>
      </c>
      <c r="BU7" s="93" t="s">
        <v>126</v>
      </c>
      <c r="BV7" s="79">
        <v>78.3</v>
      </c>
      <c r="BW7" s="7">
        <v>86.1</v>
      </c>
      <c r="BX7" s="7">
        <v>69.099999999999994</v>
      </c>
      <c r="BY7" s="7">
        <v>89.1</v>
      </c>
      <c r="BZ7" s="7">
        <v>77.900000000000006</v>
      </c>
      <c r="CA7" s="26">
        <v>93.5</v>
      </c>
      <c r="CB7" s="24"/>
      <c r="CC7" s="24"/>
      <c r="CD7" s="125"/>
      <c r="CE7" s="93" t="s">
        <v>126</v>
      </c>
      <c r="CF7" s="79"/>
      <c r="CG7" s="7"/>
      <c r="CH7" s="7"/>
      <c r="CI7" s="7"/>
      <c r="CJ7" s="7"/>
      <c r="CK7" s="26"/>
      <c r="CL7" s="24"/>
      <c r="CM7" s="24"/>
      <c r="CN7" s="125"/>
      <c r="CO7" s="93" t="s">
        <v>273</v>
      </c>
      <c r="CP7" s="79"/>
      <c r="CQ7" s="7"/>
      <c r="CR7" s="7"/>
      <c r="CS7" s="7"/>
      <c r="CT7" s="7"/>
      <c r="CU7" s="26"/>
      <c r="CV7" s="24"/>
      <c r="CW7" s="24"/>
      <c r="CX7" s="125" t="s">
        <v>272</v>
      </c>
      <c r="CY7" s="93" t="s">
        <v>273</v>
      </c>
      <c r="CZ7" s="79">
        <v>75.210920000000002</v>
      </c>
      <c r="DA7" s="7">
        <v>80.230429999999998</v>
      </c>
      <c r="DB7" s="7">
        <v>71.066140000000004</v>
      </c>
      <c r="DC7" s="7">
        <v>82.599737778610233</v>
      </c>
      <c r="DD7" s="7">
        <v>74.942975416068265</v>
      </c>
      <c r="DE7" s="26">
        <v>85.532591414944363</v>
      </c>
      <c r="DF7" s="24"/>
      <c r="DG7" s="24"/>
      <c r="DH7" s="125"/>
      <c r="DI7" s="93" t="s">
        <v>126</v>
      </c>
      <c r="DJ7" s="79"/>
      <c r="DK7" s="7"/>
      <c r="DL7" s="7"/>
      <c r="DM7" s="7"/>
      <c r="DN7" s="7"/>
      <c r="DO7" s="26"/>
      <c r="DP7" s="24"/>
      <c r="DQ7" s="24"/>
      <c r="DR7" s="125"/>
      <c r="DS7" s="93" t="s">
        <v>126</v>
      </c>
      <c r="DT7" s="79"/>
      <c r="DU7" s="7"/>
      <c r="DV7" s="7"/>
      <c r="DW7" s="7"/>
      <c r="DX7" s="7"/>
      <c r="DY7" s="26"/>
      <c r="DZ7" s="24"/>
      <c r="EA7" s="24"/>
      <c r="EB7" s="125"/>
      <c r="EC7" s="93" t="s">
        <v>126</v>
      </c>
      <c r="ED7" s="79"/>
      <c r="EE7" s="7"/>
      <c r="EF7" s="7"/>
      <c r="EG7" s="7"/>
      <c r="EH7" s="7"/>
      <c r="EI7" s="26"/>
      <c r="EJ7" s="24"/>
      <c r="EK7" s="24"/>
      <c r="EL7" s="134"/>
      <c r="EV7" s="134"/>
      <c r="FF7" s="134"/>
      <c r="FP7" s="134"/>
      <c r="FZ7" s="134"/>
      <c r="GJ7" s="134"/>
      <c r="GT7" s="134"/>
      <c r="HD7" s="134"/>
      <c r="HN7" s="134"/>
      <c r="HX7" s="134"/>
    </row>
    <row xmlns:x14ac="http://schemas.microsoft.com/office/spreadsheetml/2009/9/ac" r="8" s="4" customFormat="true" x14ac:dyDescent="0.25">
      <c r="A8" s="414" t="str">
        <f ca="true">IF(ISBLANK('Data Summary'!A10),"",'Data Summary'!A10)</f>
        <v>ECU_2017_UIS</v>
      </c>
      <c r="B8" s="139"/>
      <c r="C8" s="93" t="s">
        <v>127</v>
      </c>
      <c r="D8" s="19"/>
      <c r="E8" s="7"/>
      <c r="F8" s="7"/>
      <c r="G8" s="7"/>
      <c r="H8" s="7"/>
      <c r="I8" s="26"/>
      <c r="J8" s="24"/>
      <c r="K8" s="24"/>
      <c r="L8" s="139"/>
      <c r="M8" s="93" t="s">
        <v>127</v>
      </c>
      <c r="N8" s="19"/>
      <c r="O8" s="7"/>
      <c r="P8" s="7"/>
      <c r="Q8" s="7"/>
      <c r="R8" s="7"/>
      <c r="S8" s="26"/>
      <c r="T8" s="24"/>
      <c r="U8" s="24"/>
      <c r="V8" s="139"/>
      <c r="W8" s="93" t="s">
        <v>127</v>
      </c>
      <c r="X8" s="19"/>
      <c r="Y8" s="7"/>
      <c r="Z8" s="7"/>
      <c r="AA8" s="7"/>
      <c r="AB8" s="7"/>
      <c r="AC8" s="26"/>
      <c r="AD8" s="24"/>
      <c r="AE8" s="24"/>
      <c r="AF8" s="139"/>
      <c r="AG8" s="93" t="s">
        <v>127</v>
      </c>
      <c r="AH8" s="19"/>
      <c r="AI8" s="7"/>
      <c r="AJ8" s="7"/>
      <c r="AK8" s="7"/>
      <c r="AL8" s="7"/>
      <c r="AM8" s="26"/>
      <c r="AN8" s="24"/>
      <c r="AO8" s="24"/>
      <c r="AP8" s="139"/>
      <c r="AQ8" s="93" t="s">
        <v>127</v>
      </c>
      <c r="AR8" s="19"/>
      <c r="AS8" s="7"/>
      <c r="AT8" s="7"/>
      <c r="AU8" s="7"/>
      <c r="AV8" s="7"/>
      <c r="AW8" s="26"/>
      <c r="AX8" s="24"/>
      <c r="AY8" s="24"/>
      <c r="AZ8" s="139"/>
      <c r="BA8" s="93" t="s">
        <v>127</v>
      </c>
      <c r="BB8" s="19"/>
      <c r="BC8" s="7"/>
      <c r="BD8" s="7"/>
      <c r="BE8" s="7"/>
      <c r="BF8" s="7"/>
      <c r="BG8" s="26"/>
      <c r="BH8" s="24"/>
      <c r="BI8" s="24"/>
      <c r="BJ8" s="139"/>
      <c r="BK8" s="93" t="s">
        <v>127</v>
      </c>
      <c r="BL8" s="19"/>
      <c r="BM8" s="7"/>
      <c r="BN8" s="7"/>
      <c r="BO8" s="7"/>
      <c r="BP8" s="7"/>
      <c r="BQ8" s="26"/>
      <c r="BR8" s="24"/>
      <c r="BS8" s="24"/>
      <c r="BT8" s="139"/>
      <c r="BU8" s="93" t="s">
        <v>127</v>
      </c>
      <c r="BV8" s="19"/>
      <c r="BW8" s="7"/>
      <c r="BX8" s="7"/>
      <c r="BY8" s="7"/>
      <c r="BZ8" s="7"/>
      <c r="CA8" s="26"/>
      <c r="CB8" s="24"/>
      <c r="CC8" s="24"/>
      <c r="CD8" s="139"/>
      <c r="CE8" s="93" t="s">
        <v>127</v>
      </c>
      <c r="CF8" s="19"/>
      <c r="CG8" s="7"/>
      <c r="CH8" s="7"/>
      <c r="CI8" s="7"/>
      <c r="CJ8" s="7"/>
      <c r="CK8" s="26"/>
      <c r="CL8" s="24"/>
      <c r="CM8" s="24"/>
      <c r="CN8" s="125"/>
      <c r="CO8" s="93" t="s">
        <v>275</v>
      </c>
      <c r="CP8" s="19"/>
      <c r="CQ8" s="7"/>
      <c r="CR8" s="7"/>
      <c r="CS8" s="7"/>
      <c r="CT8" s="7"/>
      <c r="CU8" s="26"/>
      <c r="CV8" s="24"/>
      <c r="CW8" s="24"/>
      <c r="CX8" s="125" t="s">
        <v>274</v>
      </c>
      <c r="CY8" s="93" t="s">
        <v>275</v>
      </c>
      <c r="CZ8" s="19">
        <v>63.267159999999997</v>
      </c>
      <c r="DA8" s="7">
        <v>58.376010000000001</v>
      </c>
      <c r="DB8" s="7">
        <v>67.305949999999996</v>
      </c>
      <c r="DC8" s="7">
        <v>56.71474058812511</v>
      </c>
      <c r="DD8" s="7">
        <v>62.819971276505868</v>
      </c>
      <c r="DE8" s="26">
        <v>36.844197138314783</v>
      </c>
      <c r="DF8" s="24"/>
      <c r="DG8" s="24"/>
      <c r="DH8" s="139"/>
      <c r="DI8" s="93" t="s">
        <v>127</v>
      </c>
      <c r="DJ8" s="19"/>
      <c r="DK8" s="7"/>
      <c r="DL8" s="7"/>
      <c r="DM8" s="7"/>
      <c r="DN8" s="7"/>
      <c r="DO8" s="26"/>
      <c r="DP8" s="24"/>
      <c r="DQ8" s="24"/>
      <c r="DR8" s="139"/>
      <c r="DS8" s="93" t="s">
        <v>127</v>
      </c>
      <c r="DT8" s="19"/>
      <c r="DU8" s="7"/>
      <c r="DV8" s="7"/>
      <c r="DW8" s="7"/>
      <c r="DX8" s="7"/>
      <c r="DY8" s="26"/>
      <c r="DZ8" s="24"/>
      <c r="EA8" s="24"/>
      <c r="EB8" s="139"/>
      <c r="EC8" s="93" t="s">
        <v>127</v>
      </c>
      <c r="ED8" s="19"/>
      <c r="EE8" s="7"/>
      <c r="EF8" s="7"/>
      <c r="EG8" s="7"/>
      <c r="EH8" s="7"/>
      <c r="EI8" s="26"/>
      <c r="EJ8" s="24"/>
      <c r="EK8" s="24"/>
      <c r="EL8" s="134"/>
      <c r="EV8" s="134"/>
      <c r="FF8" s="134"/>
      <c r="FP8" s="134"/>
      <c r="FZ8" s="134"/>
      <c r="GJ8" s="134"/>
      <c r="GT8" s="134"/>
      <c r="HD8" s="134"/>
      <c r="HN8" s="134"/>
      <c r="HX8" s="134"/>
    </row>
    <row xmlns:x14ac="http://schemas.microsoft.com/office/spreadsheetml/2009/9/ac" r="9" s="4" customFormat="true" x14ac:dyDescent="0.25">
      <c r="A9" s="414" t="str">
        <f ca="true">IF(ISBLANK('Data Summary'!A11),"",'Data Summary'!A11)</f>
        <v>ECU_2017_EMIS</v>
      </c>
      <c r="B9" s="125"/>
      <c r="C9" s="93" t="s">
        <v>165</v>
      </c>
      <c r="D9" s="19"/>
      <c r="E9" s="7"/>
      <c r="F9" s="7"/>
      <c r="G9" s="7"/>
      <c r="H9" s="7"/>
      <c r="I9" s="26"/>
      <c r="J9" s="24"/>
      <c r="K9" s="24"/>
      <c r="L9" s="139"/>
      <c r="M9" s="93" t="s">
        <v>165</v>
      </c>
      <c r="N9" s="19"/>
      <c r="O9" s="7"/>
      <c r="P9" s="7"/>
      <c r="Q9" s="7"/>
      <c r="R9" s="7"/>
      <c r="S9" s="26"/>
      <c r="T9" s="24"/>
      <c r="U9" s="24"/>
      <c r="V9" s="125" t="s">
        <v>199</v>
      </c>
      <c r="W9" s="93" t="s">
        <v>165</v>
      </c>
      <c r="X9" s="19">
        <v>86.960545930258192</v>
      </c>
      <c r="Y9" s="7"/>
      <c r="Z9" s="7"/>
      <c r="AA9" s="7"/>
      <c r="AB9" s="7">
        <v>80.020589999999999</v>
      </c>
      <c r="AC9" s="26">
        <v>93.899188335736852</v>
      </c>
      <c r="AD9" s="24"/>
      <c r="AE9" s="24"/>
      <c r="AF9" s="125"/>
      <c r="AG9" s="93" t="s">
        <v>165</v>
      </c>
      <c r="AH9" s="19"/>
      <c r="AI9" s="7"/>
      <c r="AJ9" s="7"/>
      <c r="AK9" s="7"/>
      <c r="AL9" s="7"/>
      <c r="AM9" s="26"/>
      <c r="AN9" s="24"/>
      <c r="AO9" s="24"/>
      <c r="AP9" s="125" t="s">
        <v>199</v>
      </c>
      <c r="AQ9" s="93" t="s">
        <v>165</v>
      </c>
      <c r="AR9" s="19">
        <v>88.028331490345181</v>
      </c>
      <c r="AS9" s="7"/>
      <c r="AT9" s="7"/>
      <c r="AU9" s="7"/>
      <c r="AV9" s="7">
        <v>81.582480000000004</v>
      </c>
      <c r="AW9" s="26">
        <v>94.477872306822903</v>
      </c>
      <c r="AX9" s="24"/>
      <c r="AY9" s="24"/>
      <c r="AZ9" s="125"/>
      <c r="BA9" s="93" t="s">
        <v>165</v>
      </c>
      <c r="BB9" s="19"/>
      <c r="BC9" s="7"/>
      <c r="BD9" s="7"/>
      <c r="BE9" s="7"/>
      <c r="BF9" s="7"/>
      <c r="BG9" s="26"/>
      <c r="BH9" s="24"/>
      <c r="BI9" s="24"/>
      <c r="BJ9" s="125" t="s">
        <v>199</v>
      </c>
      <c r="BK9" s="93" t="s">
        <v>165</v>
      </c>
      <c r="BL9" s="19">
        <f>(BP9*Population!$F$23+'Hygiene Data'!BQ9*Population!$G$23)/SUM(Population!$F$23:$G$23)</f>
        <v>88.615624516000366</v>
      </c>
      <c r="BM9" s="7"/>
      <c r="BN9" s="7"/>
      <c r="BO9" s="7"/>
      <c r="BP9" s="7">
        <v>82.6</v>
      </c>
      <c r="BQ9" s="26">
        <v>94.8</v>
      </c>
      <c r="BR9" s="24"/>
      <c r="BS9" s="24"/>
      <c r="BT9" s="125"/>
      <c r="BU9" s="93" t="s">
        <v>165</v>
      </c>
      <c r="BV9" s="19"/>
      <c r="BW9" s="7"/>
      <c r="BX9" s="7"/>
      <c r="BY9" s="7"/>
      <c r="BZ9" s="7"/>
      <c r="CA9" s="26"/>
      <c r="CB9" s="24"/>
      <c r="CC9" s="24"/>
      <c r="CD9" s="125" t="s">
        <v>199</v>
      </c>
      <c r="CE9" s="93" t="s">
        <v>165</v>
      </c>
      <c r="CF9" s="19">
        <f>(CJ9*11837+CK9*2516)/SUM(11837,2516)</f>
        <v>85.166874415797395</v>
      </c>
      <c r="CG9" s="7"/>
      <c r="CH9" s="7"/>
      <c r="CI9" s="7"/>
      <c r="CJ9" s="7">
        <v>82.952200000000005</v>
      </c>
      <c r="CK9" s="26">
        <v>95.586230957845814</v>
      </c>
      <c r="CL9" s="24"/>
      <c r="CM9" s="24"/>
      <c r="CN9" s="125"/>
      <c r="CO9" s="93" t="s">
        <v>165</v>
      </c>
      <c r="CP9" s="19"/>
      <c r="CQ9" s="7"/>
      <c r="CR9" s="7"/>
      <c r="CS9" s="7"/>
      <c r="CT9" s="7"/>
      <c r="CU9" s="26"/>
      <c r="CV9" s="24"/>
      <c r="CW9" s="24"/>
      <c r="CX9" s="125" t="s">
        <v>276</v>
      </c>
      <c r="CY9" s="93" t="s">
        <v>165</v>
      </c>
      <c r="CZ9" s="19">
        <v>50.669980000000002</v>
      </c>
      <c r="DA9" s="7">
        <v>48.555230000000002</v>
      </c>
      <c r="DB9" s="7">
        <v>52.41619</v>
      </c>
      <c r="DC9" s="7">
        <v>49.522382468627086</v>
      </c>
      <c r="DD9" s="7">
        <v>50.173185773422325</v>
      </c>
      <c r="DE9" s="26">
        <v>33.386327503974563</v>
      </c>
      <c r="DF9" s="24"/>
      <c r="DG9" s="24"/>
      <c r="DH9" s="125" t="s">
        <v>199</v>
      </c>
      <c r="DI9" s="93" t="s">
        <v>165</v>
      </c>
      <c r="DJ9" s="19">
        <f>(DN9*11837+DO9*2516)/SUM(11837,2516)</f>
        <v>86.768642287131698</v>
      </c>
      <c r="DK9" s="7"/>
      <c r="DL9" s="7"/>
      <c r="DM9" s="7"/>
      <c r="DN9" s="7">
        <v>84.803709999999995</v>
      </c>
      <c r="DO9" s="26">
        <v>96.013039537838353</v>
      </c>
      <c r="DP9" s="24"/>
      <c r="DQ9" s="24"/>
      <c r="DR9" s="125" t="s">
        <v>199</v>
      </c>
      <c r="DS9" s="93" t="s">
        <v>165</v>
      </c>
      <c r="DT9" s="19">
        <f>(DX9*11837+DY9*2516)/SUM(11837,2516)</f>
        <v>87.638720128196198</v>
      </c>
      <c r="DU9" s="7"/>
      <c r="DV9" s="7"/>
      <c r="DW9" s="7"/>
      <c r="DX9" s="7">
        <v>85.87</v>
      </c>
      <c r="DY9" s="26">
        <v>95.96</v>
      </c>
      <c r="DZ9" s="24"/>
      <c r="EA9" s="24"/>
      <c r="EB9" s="125" t="s">
        <v>199</v>
      </c>
      <c r="EC9" s="93" t="s">
        <v>165</v>
      </c>
      <c r="ED9" s="19">
        <f>(EH9*11837+EI9*2516)/SUM(11837,2516)</f>
        <v>87.986039378717393</v>
      </c>
      <c r="EE9" s="7"/>
      <c r="EF9" s="7"/>
      <c r="EG9" s="7"/>
      <c r="EH9" s="7">
        <v>86.29</v>
      </c>
      <c r="EI9" s="7">
        <v>95.965378856411192</v>
      </c>
      <c r="EJ9" s="24"/>
      <c r="EK9" s="24"/>
      <c r="EL9" s="134"/>
      <c r="EV9" s="134"/>
      <c r="FF9" s="134"/>
      <c r="FP9" s="134"/>
      <c r="FZ9" s="134"/>
      <c r="GJ9" s="134"/>
      <c r="GT9" s="134"/>
      <c r="HD9" s="134"/>
      <c r="HN9" s="134"/>
      <c r="HX9" s="134"/>
    </row>
    <row xmlns:x14ac="http://schemas.microsoft.com/office/spreadsheetml/2009/9/ac" r="10" s="2" customFormat="true" ht="86.45" customHeight="true" x14ac:dyDescent="0.25">
      <c r="A10" s="414" t="str">
        <f ca="true">IF(ISBLANK('Data Summary'!A12),"",'Data Summary'!A12)</f>
        <v>ECU_2018_UIS</v>
      </c>
      <c r="B10" s="129" t="s">
        <v>12</v>
      </c>
      <c r="C10" s="597" t="s">
        <v>157</v>
      </c>
      <c r="D10" s="597"/>
      <c r="E10" s="597"/>
      <c r="F10" s="597"/>
      <c r="G10" s="597"/>
      <c r="H10" s="597"/>
      <c r="I10" s="598"/>
      <c r="J10" s="11"/>
      <c r="K10" s="11"/>
      <c r="L10" s="129" t="s">
        <v>12</v>
      </c>
      <c r="M10" s="597" t="s">
        <v>157</v>
      </c>
      <c r="N10" s="597"/>
      <c r="O10" s="597"/>
      <c r="P10" s="597"/>
      <c r="Q10" s="597"/>
      <c r="R10" s="597"/>
      <c r="S10" s="598"/>
      <c r="T10" s="11"/>
      <c r="U10" s="11"/>
      <c r="V10" s="129" t="s">
        <v>12</v>
      </c>
      <c r="W10" s="600" t="s">
        <v>215</v>
      </c>
      <c r="X10" s="601"/>
      <c r="Y10" s="601"/>
      <c r="Z10" s="601"/>
      <c r="AA10" s="601"/>
      <c r="AB10" s="601"/>
      <c r="AC10" s="602"/>
      <c r="AD10" s="11"/>
      <c r="AE10" s="11"/>
      <c r="AF10" s="129" t="s">
        <v>12</v>
      </c>
      <c r="AG10" s="600" t="s">
        <v>204</v>
      </c>
      <c r="AH10" s="601"/>
      <c r="AI10" s="601"/>
      <c r="AJ10" s="601"/>
      <c r="AK10" s="601"/>
      <c r="AL10" s="601"/>
      <c r="AM10" s="602"/>
      <c r="AN10" s="11"/>
      <c r="AO10" s="11"/>
      <c r="AP10" s="129" t="s">
        <v>12</v>
      </c>
      <c r="AQ10" s="597" t="s">
        <v>214</v>
      </c>
      <c r="AR10" s="597"/>
      <c r="AS10" s="597"/>
      <c r="AT10" s="597"/>
      <c r="AU10" s="597"/>
      <c r="AV10" s="597"/>
      <c r="AW10" s="598"/>
      <c r="AX10" s="11"/>
      <c r="AY10" s="11"/>
      <c r="AZ10" s="129" t="s">
        <v>12</v>
      </c>
      <c r="BA10" s="600" t="s">
        <v>204</v>
      </c>
      <c r="BB10" s="601"/>
      <c r="BC10" s="601"/>
      <c r="BD10" s="601"/>
      <c r="BE10" s="601"/>
      <c r="BF10" s="601"/>
      <c r="BG10" s="602"/>
      <c r="BH10" s="11"/>
      <c r="BI10" s="11"/>
      <c r="BJ10" s="129" t="s">
        <v>12</v>
      </c>
      <c r="BK10" s="596" t="s">
        <v>214</v>
      </c>
      <c r="BL10" s="597"/>
      <c r="BM10" s="597"/>
      <c r="BN10" s="597"/>
      <c r="BO10" s="597"/>
      <c r="BP10" s="597"/>
      <c r="BQ10" s="598"/>
      <c r="BR10" s="11"/>
      <c r="BS10" s="11"/>
      <c r="BT10" s="129" t="s">
        <v>12</v>
      </c>
      <c r="BU10" s="600" t="s">
        <v>212</v>
      </c>
      <c r="BV10" s="601"/>
      <c r="BW10" s="601"/>
      <c r="BX10" s="601"/>
      <c r="BY10" s="601"/>
      <c r="BZ10" s="601"/>
      <c r="CA10" s="602"/>
      <c r="CB10" s="11"/>
      <c r="CC10" s="11"/>
      <c r="CD10" s="129" t="s">
        <v>12</v>
      </c>
      <c r="CE10" s="596" t="s">
        <v>281</v>
      </c>
      <c r="CF10" s="597"/>
      <c r="CG10" s="597"/>
      <c r="CH10" s="597"/>
      <c r="CI10" s="597"/>
      <c r="CJ10" s="597"/>
      <c r="CK10" s="598"/>
      <c r="CL10" s="11"/>
      <c r="CM10" s="11"/>
      <c r="CN10" s="129" t="s">
        <v>12</v>
      </c>
      <c r="CO10" s="596" t="s">
        <v>326</v>
      </c>
      <c r="CP10" s="597"/>
      <c r="CQ10" s="597"/>
      <c r="CR10" s="597"/>
      <c r="CS10" s="597"/>
      <c r="CT10" s="597"/>
      <c r="CU10" s="598"/>
      <c r="CV10" s="11"/>
      <c r="CW10" s="11"/>
      <c r="CX10" s="129" t="s">
        <v>12</v>
      </c>
      <c r="CY10" s="600"/>
      <c r="CZ10" s="601"/>
      <c r="DA10" s="601"/>
      <c r="DB10" s="601"/>
      <c r="DC10" s="601"/>
      <c r="DD10" s="601"/>
      <c r="DE10" s="602"/>
      <c r="DF10" s="11"/>
      <c r="DG10" s="11"/>
      <c r="DH10" s="129" t="s">
        <v>12</v>
      </c>
      <c r="DI10" s="596" t="s">
        <v>281</v>
      </c>
      <c r="DJ10" s="597"/>
      <c r="DK10" s="597"/>
      <c r="DL10" s="597"/>
      <c r="DM10" s="597"/>
      <c r="DN10" s="597"/>
      <c r="DO10" s="598"/>
      <c r="DP10" s="11"/>
      <c r="DQ10" s="11"/>
      <c r="DR10" s="129" t="s">
        <v>12</v>
      </c>
      <c r="DS10" s="596" t="s">
        <v>281</v>
      </c>
      <c r="DT10" s="597"/>
      <c r="DU10" s="597"/>
      <c r="DV10" s="597"/>
      <c r="DW10" s="597"/>
      <c r="DX10" s="597"/>
      <c r="DY10" s="598"/>
      <c r="DZ10" s="11"/>
      <c r="EA10" s="11"/>
      <c r="EB10" s="129" t="s">
        <v>12</v>
      </c>
      <c r="EC10" s="596" t="s">
        <v>281</v>
      </c>
      <c r="ED10" s="597"/>
      <c r="EE10" s="597"/>
      <c r="EF10" s="597"/>
      <c r="EG10" s="597"/>
      <c r="EH10" s="597"/>
      <c r="EI10" s="598"/>
      <c r="EJ10" s="11"/>
      <c r="EK10" s="11"/>
      <c r="EL10" s="137"/>
      <c r="EV10" s="137"/>
      <c r="FF10" s="137"/>
      <c r="FP10" s="137"/>
      <c r="FZ10" s="137"/>
      <c r="GJ10" s="137"/>
      <c r="GT10" s="137"/>
      <c r="HD10" s="137"/>
      <c r="HN10" s="137"/>
      <c r="HX10" s="137"/>
    </row>
    <row xmlns:x14ac="http://schemas.microsoft.com/office/spreadsheetml/2009/9/ac" r="11" s="2" customFormat="true" ht="15.6" customHeight="true" x14ac:dyDescent="0.25">
      <c r="A11" s="414" t="str">
        <f ca="true">IF(ISBLANK('Data Summary'!A13),"",'Data Summary'!A13)</f>
        <v>ECU_2019_EMIS</v>
      </c>
      <c r="B11" s="129"/>
      <c r="C11" s="103" t="s">
        <v>106</v>
      </c>
      <c r="D11" s="53"/>
      <c r="E11" s="53"/>
      <c r="F11" s="53"/>
      <c r="G11" s="53"/>
      <c r="H11" s="53"/>
      <c r="I11" s="102"/>
      <c r="J11" s="11"/>
      <c r="K11" s="11"/>
      <c r="L11" s="129"/>
      <c r="M11" s="103" t="s">
        <v>106</v>
      </c>
      <c r="N11" s="101"/>
      <c r="O11" s="101"/>
      <c r="P11" s="101"/>
      <c r="Q11" s="101"/>
      <c r="R11" s="101"/>
      <c r="S11" s="102"/>
      <c r="T11" s="11"/>
      <c r="U11" s="11"/>
      <c r="V11" s="129"/>
      <c r="W11" s="103" t="s">
        <v>106</v>
      </c>
      <c r="X11" s="152"/>
      <c r="Y11" s="152"/>
      <c r="Z11" s="152"/>
      <c r="AA11" s="152"/>
      <c r="AB11" s="152"/>
      <c r="AC11" s="153"/>
      <c r="AD11" s="11"/>
      <c r="AE11" s="11"/>
      <c r="AF11" s="129"/>
      <c r="AG11" s="103" t="s">
        <v>106</v>
      </c>
      <c r="AH11" s="211"/>
      <c r="AI11" s="211"/>
      <c r="AJ11" s="211"/>
      <c r="AK11" s="211"/>
      <c r="AL11" s="211"/>
      <c r="AM11" s="212"/>
      <c r="AN11" s="11"/>
      <c r="AO11" s="11"/>
      <c r="AP11" s="129"/>
      <c r="AQ11" s="103" t="s">
        <v>106</v>
      </c>
      <c r="AR11" s="226"/>
      <c r="AS11" s="226"/>
      <c r="AT11" s="226"/>
      <c r="AU11" s="226"/>
      <c r="AV11" s="226"/>
      <c r="AW11" s="227"/>
      <c r="AX11" s="11"/>
      <c r="AY11" s="11"/>
      <c r="AZ11" s="129"/>
      <c r="BA11" s="103" t="s">
        <v>106</v>
      </c>
      <c r="BB11" s="226"/>
      <c r="BC11" s="226"/>
      <c r="BD11" s="226"/>
      <c r="BE11" s="226"/>
      <c r="BF11" s="226"/>
      <c r="BG11" s="227"/>
      <c r="BH11" s="11"/>
      <c r="BI11" s="11"/>
      <c r="BJ11" s="129"/>
      <c r="BK11" s="103" t="s">
        <v>106</v>
      </c>
      <c r="BL11" s="226"/>
      <c r="BM11" s="226"/>
      <c r="BN11" s="226"/>
      <c r="BO11" s="226"/>
      <c r="BP11" s="226"/>
      <c r="BQ11" s="227"/>
      <c r="BR11" s="11"/>
      <c r="BS11" s="11"/>
      <c r="BT11" s="129"/>
      <c r="BU11" s="103" t="s">
        <v>106</v>
      </c>
      <c r="BV11" s="226"/>
      <c r="BW11" s="226"/>
      <c r="BX11" s="226"/>
      <c r="BY11" s="226"/>
      <c r="BZ11" s="226"/>
      <c r="CA11" s="227"/>
      <c r="CB11" s="11"/>
      <c r="CC11" s="11"/>
      <c r="CD11" s="129"/>
      <c r="CE11" s="103" t="s">
        <v>106</v>
      </c>
      <c r="CF11" s="403"/>
      <c r="CG11" s="403"/>
      <c r="CH11" s="403"/>
      <c r="CI11" s="403"/>
      <c r="CJ11" s="403"/>
      <c r="CK11" s="404"/>
      <c r="CL11" s="11"/>
      <c r="CM11" s="11"/>
      <c r="CN11" s="129"/>
      <c r="CO11" s="103" t="s">
        <v>106</v>
      </c>
      <c r="CP11" s="53"/>
      <c r="CQ11" s="53"/>
      <c r="CR11" s="53"/>
      <c r="CS11" s="53"/>
      <c r="CT11" s="53"/>
      <c r="CU11" s="100"/>
      <c r="CV11" s="11"/>
      <c r="CW11" s="11"/>
      <c r="CX11" s="129"/>
      <c r="CY11" s="103" t="s">
        <v>106</v>
      </c>
      <c r="CZ11" s="53" t="s">
        <v>150</v>
      </c>
      <c r="DA11" s="53" t="s">
        <v>150</v>
      </c>
      <c r="DB11" s="53" t="s">
        <v>150</v>
      </c>
      <c r="DC11" s="53" t="s">
        <v>150</v>
      </c>
      <c r="DD11" s="53" t="s">
        <v>150</v>
      </c>
      <c r="DE11" s="100" t="s">
        <v>150</v>
      </c>
      <c r="DF11" s="11"/>
      <c r="DG11" s="11"/>
      <c r="DH11" s="129"/>
      <c r="DI11" s="103" t="s">
        <v>106</v>
      </c>
      <c r="DJ11" s="407"/>
      <c r="DK11" s="407"/>
      <c r="DL11" s="407"/>
      <c r="DM11" s="407"/>
      <c r="DN11" s="407"/>
      <c r="DO11" s="408"/>
      <c r="DP11" s="11"/>
      <c r="DQ11" s="11"/>
      <c r="DR11" s="129"/>
      <c r="DS11" s="103" t="s">
        <v>106</v>
      </c>
      <c r="DT11" s="436"/>
      <c r="DU11" s="436"/>
      <c r="DV11" s="436"/>
      <c r="DW11" s="436"/>
      <c r="DX11" s="436"/>
      <c r="DY11" s="437"/>
      <c r="DZ11" s="11"/>
      <c r="EA11" s="11"/>
      <c r="EB11" s="129"/>
      <c r="EC11" s="103" t="s">
        <v>106</v>
      </c>
      <c r="ED11" s="440"/>
      <c r="EE11" s="440"/>
      <c r="EF11" s="440"/>
      <c r="EG11" s="440"/>
      <c r="EH11" s="440"/>
      <c r="EI11" s="441"/>
      <c r="EJ11" s="11"/>
      <c r="EK11" s="11"/>
      <c r="EL11" s="137"/>
      <c r="EV11" s="137"/>
      <c r="FF11" s="137"/>
      <c r="FP11" s="137"/>
      <c r="FZ11" s="137"/>
      <c r="GJ11" s="137"/>
      <c r="GT11" s="137"/>
      <c r="HD11" s="137"/>
      <c r="HN11" s="137"/>
      <c r="HX11" s="137"/>
    </row>
    <row xmlns:x14ac="http://schemas.microsoft.com/office/spreadsheetml/2009/9/ac" r="12" s="2" customFormat="true" ht="15" customHeight="true" x14ac:dyDescent="0.25">
      <c r="A12" s="414" t="str">
        <f ca="true">IF(ISBLANK('Data Summary'!A14),"",'Data Summary'!A14)</f>
        <v>ECU_2019_UIS</v>
      </c>
      <c r="B12" s="129"/>
      <c r="C12" s="103" t="s">
        <v>111</v>
      </c>
      <c r="D12" s="53"/>
      <c r="E12" s="53"/>
      <c r="F12" s="53"/>
      <c r="G12" s="53"/>
      <c r="H12" s="53"/>
      <c r="I12" s="100"/>
      <c r="J12" s="11"/>
      <c r="K12" s="11"/>
      <c r="L12" s="129"/>
      <c r="M12" s="103" t="s">
        <v>111</v>
      </c>
      <c r="N12" s="53"/>
      <c r="O12" s="53"/>
      <c r="P12" s="53"/>
      <c r="Q12" s="53"/>
      <c r="R12" s="53"/>
      <c r="S12" s="100"/>
      <c r="T12" s="11"/>
      <c r="U12" s="11"/>
      <c r="V12" s="129"/>
      <c r="W12" s="103" t="s">
        <v>111</v>
      </c>
      <c r="X12" s="53"/>
      <c r="Y12" s="53"/>
      <c r="Z12" s="53"/>
      <c r="AA12" s="53"/>
      <c r="AB12" s="53"/>
      <c r="AC12" s="100"/>
      <c r="AD12" s="11"/>
      <c r="AE12" s="11"/>
      <c r="AF12" s="129"/>
      <c r="AG12" s="103" t="s">
        <v>111</v>
      </c>
      <c r="AH12" s="53" t="s">
        <v>150</v>
      </c>
      <c r="AI12" s="53"/>
      <c r="AJ12" s="53"/>
      <c r="AK12" s="53"/>
      <c r="AL12" s="53"/>
      <c r="AM12" s="100"/>
      <c r="AN12" s="11"/>
      <c r="AO12" s="11"/>
      <c r="AP12" s="129"/>
      <c r="AQ12" s="103" t="s">
        <v>111</v>
      </c>
      <c r="AR12" s="53"/>
      <c r="AS12" s="53"/>
      <c r="AT12" s="53"/>
      <c r="AU12" s="53"/>
      <c r="AV12" s="53"/>
      <c r="AW12" s="100"/>
      <c r="AX12" s="11"/>
      <c r="AY12" s="11"/>
      <c r="AZ12" s="129"/>
      <c r="BA12" s="103" t="s">
        <v>111</v>
      </c>
      <c r="BB12" s="53" t="s">
        <v>150</v>
      </c>
      <c r="BC12" s="53"/>
      <c r="BD12" s="53"/>
      <c r="BE12" s="53"/>
      <c r="BF12" s="53"/>
      <c r="BG12" s="100"/>
      <c r="BH12" s="11"/>
      <c r="BI12" s="11"/>
      <c r="BJ12" s="129"/>
      <c r="BK12" s="103" t="s">
        <v>111</v>
      </c>
      <c r="BL12" s="53"/>
      <c r="BM12" s="53"/>
      <c r="BN12" s="53"/>
      <c r="BO12" s="53"/>
      <c r="BP12" s="53"/>
      <c r="BQ12" s="100"/>
      <c r="BR12" s="11"/>
      <c r="BS12" s="11"/>
      <c r="BT12" s="129"/>
      <c r="BU12" s="103" t="s">
        <v>111</v>
      </c>
      <c r="BV12" s="53" t="s">
        <v>150</v>
      </c>
      <c r="BW12" s="53" t="s">
        <v>150</v>
      </c>
      <c r="BX12" s="53" t="s">
        <v>150</v>
      </c>
      <c r="BY12" s="53" t="s">
        <v>150</v>
      </c>
      <c r="BZ12" s="53" t="s">
        <v>150</v>
      </c>
      <c r="CA12" s="100" t="s">
        <v>150</v>
      </c>
      <c r="CB12" s="11"/>
      <c r="CC12" s="11"/>
      <c r="CD12" s="129"/>
      <c r="CE12" s="103" t="s">
        <v>111</v>
      </c>
      <c r="CF12" s="53"/>
      <c r="CG12" s="53"/>
      <c r="CH12" s="53"/>
      <c r="CI12" s="53"/>
      <c r="CJ12" s="53"/>
      <c r="CK12" s="100"/>
      <c r="CL12" s="11"/>
      <c r="CM12" s="11"/>
      <c r="CN12" s="129"/>
      <c r="CO12" s="103" t="s">
        <v>111</v>
      </c>
      <c r="CP12" s="53"/>
      <c r="CQ12" s="53"/>
      <c r="CR12" s="53"/>
      <c r="CS12" s="53"/>
      <c r="CT12" s="53"/>
      <c r="CU12" s="100"/>
      <c r="CV12" s="11"/>
      <c r="CW12" s="11"/>
      <c r="CX12" s="129"/>
      <c r="CY12" s="103" t="s">
        <v>111</v>
      </c>
      <c r="CZ12" s="53" t="s">
        <v>150</v>
      </c>
      <c r="DA12" s="53" t="s">
        <v>150</v>
      </c>
      <c r="DB12" s="53" t="s">
        <v>150</v>
      </c>
      <c r="DC12" s="53" t="s">
        <v>150</v>
      </c>
      <c r="DD12" s="53" t="s">
        <v>150</v>
      </c>
      <c r="DE12" s="100" t="s">
        <v>150</v>
      </c>
      <c r="DF12" s="11"/>
      <c r="DG12" s="11"/>
      <c r="DH12" s="129"/>
      <c r="DI12" s="103" t="s">
        <v>111</v>
      </c>
      <c r="DJ12" s="53"/>
      <c r="DK12" s="53"/>
      <c r="DL12" s="53"/>
      <c r="DM12" s="53"/>
      <c r="DN12" s="53"/>
      <c r="DO12" s="100"/>
      <c r="DP12" s="11"/>
      <c r="DQ12" s="11"/>
      <c r="DR12" s="129"/>
      <c r="DS12" s="103" t="s">
        <v>111</v>
      </c>
      <c r="DT12" s="53"/>
      <c r="DU12" s="53"/>
      <c r="DV12" s="53"/>
      <c r="DW12" s="53"/>
      <c r="DX12" s="53"/>
      <c r="DY12" s="100"/>
      <c r="DZ12" s="11"/>
      <c r="EA12" s="11"/>
      <c r="EB12" s="129"/>
      <c r="EC12" s="103" t="s">
        <v>111</v>
      </c>
      <c r="ED12" s="53"/>
      <c r="EE12" s="53"/>
      <c r="EF12" s="53"/>
      <c r="EG12" s="53"/>
      <c r="EH12" s="53"/>
      <c r="EI12" s="100"/>
      <c r="EJ12" s="11"/>
      <c r="EK12" s="11"/>
      <c r="EL12" s="137"/>
      <c r="EV12" s="137"/>
      <c r="FF12" s="137"/>
      <c r="FP12" s="137"/>
      <c r="FZ12" s="137"/>
      <c r="GJ12" s="137"/>
      <c r="GT12" s="137"/>
      <c r="HD12" s="137"/>
      <c r="HN12" s="137"/>
      <c r="HX12" s="137"/>
    </row>
    <row xmlns:x14ac="http://schemas.microsoft.com/office/spreadsheetml/2009/9/ac" r="13" s="2" customFormat="true" ht="15" customHeight="true" x14ac:dyDescent="0.25">
      <c r="A13" s="414" t="str">
        <f ca="true">IF(ISBLANK('Data Summary'!A15),"",'Data Summary'!A15)</f>
        <v>ECU_2019_LLECE</v>
      </c>
      <c r="B13" s="129"/>
      <c r="C13" s="103" t="s">
        <v>89</v>
      </c>
      <c r="D13" s="53"/>
      <c r="E13" s="53"/>
      <c r="F13" s="53"/>
      <c r="G13" s="53"/>
      <c r="H13" s="53"/>
      <c r="I13" s="100"/>
      <c r="J13" s="11"/>
      <c r="K13" s="11"/>
      <c r="L13" s="129"/>
      <c r="M13" s="103" t="s">
        <v>89</v>
      </c>
      <c r="N13" s="53"/>
      <c r="O13" s="53"/>
      <c r="P13" s="53"/>
      <c r="Q13" s="53"/>
      <c r="R13" s="53"/>
      <c r="S13" s="100"/>
      <c r="T13" s="11"/>
      <c r="U13" s="11"/>
      <c r="V13" s="129"/>
      <c r="W13" s="103" t="s">
        <v>89</v>
      </c>
      <c r="X13" s="53" t="s">
        <v>156</v>
      </c>
      <c r="Y13" s="53"/>
      <c r="Z13" s="53"/>
      <c r="AA13" s="53"/>
      <c r="AB13" s="53" t="s">
        <v>156</v>
      </c>
      <c r="AC13" s="100" t="s">
        <v>156</v>
      </c>
      <c r="AD13" s="11"/>
      <c r="AE13" s="11"/>
      <c r="AF13" s="129"/>
      <c r="AG13" s="103" t="s">
        <v>89</v>
      </c>
      <c r="AH13" s="53"/>
      <c r="AI13" s="53"/>
      <c r="AJ13" s="53"/>
      <c r="AK13" s="53"/>
      <c r="AL13" s="53"/>
      <c r="AM13" s="100"/>
      <c r="AN13" s="11"/>
      <c r="AO13" s="11"/>
      <c r="AP13" s="129"/>
      <c r="AQ13" s="103" t="s">
        <v>89</v>
      </c>
      <c r="AR13" s="53" t="s">
        <v>156</v>
      </c>
      <c r="AS13" s="53"/>
      <c r="AT13" s="53"/>
      <c r="AU13" s="53"/>
      <c r="AV13" s="53" t="s">
        <v>156</v>
      </c>
      <c r="AW13" s="100" t="s">
        <v>156</v>
      </c>
      <c r="AX13" s="11"/>
      <c r="AY13" s="11"/>
      <c r="AZ13" s="129"/>
      <c r="BA13" s="103" t="s">
        <v>89</v>
      </c>
      <c r="BB13" s="53"/>
      <c r="BC13" s="53"/>
      <c r="BD13" s="53"/>
      <c r="BE13" s="53"/>
      <c r="BF13" s="53"/>
      <c r="BG13" s="100"/>
      <c r="BH13" s="11"/>
      <c r="BI13" s="11"/>
      <c r="BJ13" s="129"/>
      <c r="BK13" s="103" t="s">
        <v>89</v>
      </c>
      <c r="BL13" s="53" t="s">
        <v>156</v>
      </c>
      <c r="BM13" s="53"/>
      <c r="BN13" s="53"/>
      <c r="BO13" s="53"/>
      <c r="BP13" s="53" t="s">
        <v>156</v>
      </c>
      <c r="BQ13" s="100" t="s">
        <v>156</v>
      </c>
      <c r="BR13" s="11"/>
      <c r="BS13" s="11"/>
      <c r="BT13" s="129"/>
      <c r="BU13" s="103" t="s">
        <v>89</v>
      </c>
      <c r="BV13" s="53"/>
      <c r="BW13" s="53"/>
      <c r="BX13" s="53"/>
      <c r="BY13" s="53"/>
      <c r="BZ13" s="53"/>
      <c r="CA13" s="100"/>
      <c r="CB13" s="11"/>
      <c r="CC13" s="11"/>
      <c r="CD13" s="129"/>
      <c r="CE13" s="103" t="s">
        <v>89</v>
      </c>
      <c r="CF13" s="53" t="s">
        <v>156</v>
      </c>
      <c r="CG13" s="53"/>
      <c r="CH13" s="53"/>
      <c r="CI13" s="53"/>
      <c r="CJ13" s="53" t="s">
        <v>156</v>
      </c>
      <c r="CK13" s="100" t="s">
        <v>156</v>
      </c>
      <c r="CL13" s="11"/>
      <c r="CM13" s="11"/>
      <c r="CN13" s="129"/>
      <c r="CO13" s="103" t="s">
        <v>89</v>
      </c>
      <c r="CP13" s="53"/>
      <c r="CQ13" s="53"/>
      <c r="CR13" s="53"/>
      <c r="CS13" s="53"/>
      <c r="CT13" s="53"/>
      <c r="CU13" s="100"/>
      <c r="CV13" s="11"/>
      <c r="CW13" s="11"/>
      <c r="CX13" s="129"/>
      <c r="CY13" s="103" t="s">
        <v>89</v>
      </c>
      <c r="CZ13" s="53" t="s">
        <v>150</v>
      </c>
      <c r="DA13" s="53" t="s">
        <v>150</v>
      </c>
      <c r="DB13" s="53" t="s">
        <v>150</v>
      </c>
      <c r="DC13" s="53" t="s">
        <v>150</v>
      </c>
      <c r="DD13" s="53" t="s">
        <v>150</v>
      </c>
      <c r="DE13" s="100" t="s">
        <v>150</v>
      </c>
      <c r="DF13" s="11"/>
      <c r="DG13" s="11"/>
      <c r="DH13" s="129"/>
      <c r="DI13" s="103" t="s">
        <v>89</v>
      </c>
      <c r="DJ13" s="53" t="s">
        <v>156</v>
      </c>
      <c r="DK13" s="53"/>
      <c r="DL13" s="53"/>
      <c r="DM13" s="53"/>
      <c r="DN13" s="53" t="s">
        <v>156</v>
      </c>
      <c r="DO13" s="100" t="s">
        <v>156</v>
      </c>
      <c r="DP13" s="11"/>
      <c r="DQ13" s="11"/>
      <c r="DR13" s="129"/>
      <c r="DS13" s="103" t="s">
        <v>89</v>
      </c>
      <c r="DT13" s="53" t="s">
        <v>156</v>
      </c>
      <c r="DU13" s="53"/>
      <c r="DV13" s="53"/>
      <c r="DW13" s="53"/>
      <c r="DX13" s="53" t="s">
        <v>156</v>
      </c>
      <c r="DY13" s="100" t="s">
        <v>156</v>
      </c>
      <c r="DZ13" s="11"/>
      <c r="EA13" s="11"/>
      <c r="EB13" s="129"/>
      <c r="EC13" s="103" t="s">
        <v>89</v>
      </c>
      <c r="ED13" s="53" t="s">
        <v>156</v>
      </c>
      <c r="EE13" s="53"/>
      <c r="EF13" s="53"/>
      <c r="EG13" s="53"/>
      <c r="EH13" s="53" t="s">
        <v>156</v>
      </c>
      <c r="EI13" s="100" t="s">
        <v>156</v>
      </c>
      <c r="EJ13" s="11"/>
      <c r="EK13" s="11"/>
      <c r="EL13" s="137"/>
      <c r="EV13" s="137"/>
      <c r="FF13" s="137"/>
      <c r="FP13" s="137"/>
      <c r="FZ13" s="137"/>
      <c r="GJ13" s="137"/>
      <c r="GT13" s="137"/>
      <c r="HD13" s="137"/>
      <c r="HN13" s="137"/>
      <c r="HX13" s="137"/>
    </row>
    <row xmlns:x14ac="http://schemas.microsoft.com/office/spreadsheetml/2009/9/ac" r="14" ht="15.75" customHeight="true" x14ac:dyDescent="0.25">
      <c r="A14" s="414" t="str">
        <f ca="true">IF(ISBLANK('Data Summary'!A16),"",'Data Summary'!A16)</f>
        <v>ECU_2020_CEN</v>
      </c>
      <c r="B14" s="130"/>
      <c r="C14" s="94" t="s">
        <v>23</v>
      </c>
      <c r="D14" s="10"/>
      <c r="E14" s="10"/>
      <c r="F14" s="10"/>
      <c r="G14" s="72"/>
      <c r="H14" s="73"/>
      <c r="I14" s="74"/>
      <c r="J14" s="11"/>
      <c r="K14" s="11"/>
      <c r="L14" s="130"/>
      <c r="M14" s="94" t="s">
        <v>23</v>
      </c>
      <c r="N14" s="10"/>
      <c r="O14" s="10"/>
      <c r="P14" s="10"/>
      <c r="Q14" s="72"/>
      <c r="R14" s="73"/>
      <c r="S14" s="74"/>
      <c r="T14" s="11"/>
      <c r="U14" s="11"/>
      <c r="V14" s="130"/>
      <c r="W14" s="94" t="s">
        <v>23</v>
      </c>
      <c r="X14" s="10"/>
      <c r="Y14" s="10"/>
      <c r="Z14" s="10"/>
      <c r="AA14" s="72"/>
      <c r="AB14" s="73"/>
      <c r="AC14" s="74"/>
      <c r="AD14" s="11"/>
      <c r="AE14" s="11"/>
      <c r="AF14" s="130"/>
      <c r="AG14" s="94" t="s">
        <v>23</v>
      </c>
      <c r="AH14" s="10"/>
      <c r="AI14" s="10"/>
      <c r="AJ14" s="10"/>
      <c r="AK14" s="72"/>
      <c r="AL14" s="73"/>
      <c r="AM14" s="74"/>
      <c r="AN14" s="11"/>
      <c r="AO14" s="11"/>
      <c r="AP14" s="130"/>
      <c r="AQ14" s="94" t="s">
        <v>23</v>
      </c>
      <c r="AR14" s="10"/>
      <c r="AS14" s="10"/>
      <c r="AT14" s="10"/>
      <c r="AU14" s="72"/>
      <c r="AV14" s="73"/>
      <c r="AW14" s="74"/>
      <c r="AX14" s="11"/>
      <c r="AY14" s="11"/>
      <c r="AZ14" s="130"/>
      <c r="BA14" s="94" t="s">
        <v>23</v>
      </c>
      <c r="BB14" s="10"/>
      <c r="BC14" s="10"/>
      <c r="BD14" s="10"/>
      <c r="BE14" s="72"/>
      <c r="BF14" s="73"/>
      <c r="BG14" s="74"/>
      <c r="BH14" s="11"/>
      <c r="BI14" s="11"/>
      <c r="BJ14" s="130"/>
      <c r="BK14" s="94" t="s">
        <v>23</v>
      </c>
      <c r="BL14" s="10"/>
      <c r="BM14" s="10"/>
      <c r="BN14" s="10"/>
      <c r="BO14" s="72"/>
      <c r="BP14" s="73"/>
      <c r="BQ14" s="74"/>
      <c r="BR14" s="11"/>
      <c r="BS14" s="11"/>
      <c r="BT14" s="130"/>
      <c r="BU14" s="94" t="s">
        <v>23</v>
      </c>
      <c r="BV14" s="10"/>
      <c r="BW14" s="10"/>
      <c r="BX14" s="10"/>
      <c r="BY14" s="72"/>
      <c r="BZ14" s="73"/>
      <c r="CA14" s="74"/>
      <c r="CB14" s="11"/>
      <c r="CC14" s="11"/>
      <c r="CD14" s="130"/>
      <c r="CE14" s="94" t="s">
        <v>23</v>
      </c>
      <c r="CF14" s="10"/>
      <c r="CG14" s="10"/>
      <c r="CH14" s="10"/>
      <c r="CI14" s="72"/>
      <c r="CJ14" s="73"/>
      <c r="CK14" s="74"/>
      <c r="CL14" s="11"/>
      <c r="CM14" s="11"/>
      <c r="CN14" s="130"/>
      <c r="CO14" s="94" t="s">
        <v>23</v>
      </c>
      <c r="CP14" s="10" t="s">
        <v>263</v>
      </c>
      <c r="CQ14" s="10" t="s">
        <v>263</v>
      </c>
      <c r="CR14" s="10" t="s">
        <v>263</v>
      </c>
      <c r="CS14" s="72" t="s">
        <v>263</v>
      </c>
      <c r="CT14" s="73" t="s">
        <v>263</v>
      </c>
      <c r="CU14" s="74" t="s">
        <v>263</v>
      </c>
      <c r="CV14" s="11"/>
      <c r="CW14" s="11"/>
      <c r="CX14" s="130"/>
      <c r="CY14" s="94" t="s">
        <v>23</v>
      </c>
      <c r="CZ14" s="10" t="s">
        <v>263</v>
      </c>
      <c r="DA14" s="10" t="s">
        <v>263</v>
      </c>
      <c r="DB14" s="10" t="s">
        <v>263</v>
      </c>
      <c r="DC14" s="72" t="s">
        <v>263</v>
      </c>
      <c r="DD14" s="73" t="s">
        <v>263</v>
      </c>
      <c r="DE14" s="74" t="s">
        <v>263</v>
      </c>
      <c r="DF14" s="11"/>
      <c r="DG14" s="11"/>
      <c r="DH14" s="130"/>
      <c r="DI14" s="94" t="s">
        <v>23</v>
      </c>
      <c r="DJ14" s="10"/>
      <c r="DK14" s="10"/>
      <c r="DL14" s="10"/>
      <c r="DM14" s="72"/>
      <c r="DN14" s="73"/>
      <c r="DO14" s="74"/>
      <c r="DP14" s="11"/>
      <c r="DQ14" s="11"/>
      <c r="DR14" s="130"/>
      <c r="DS14" s="94" t="s">
        <v>23</v>
      </c>
      <c r="DT14" s="10"/>
      <c r="DU14" s="10"/>
      <c r="DV14" s="10"/>
      <c r="DW14" s="72"/>
      <c r="DX14" s="73"/>
      <c r="DY14" s="74"/>
      <c r="DZ14" s="11"/>
      <c r="EA14" s="11"/>
      <c r="EB14" s="130"/>
      <c r="EC14" s="94" t="s">
        <v>23</v>
      </c>
      <c r="ED14" s="10"/>
      <c r="EE14" s="10"/>
      <c r="EF14" s="10"/>
      <c r="EG14" s="72"/>
      <c r="EH14" s="73"/>
      <c r="EI14" s="74"/>
      <c r="EJ14" s="11"/>
      <c r="EK14" s="11"/>
    </row>
    <row xmlns:x14ac="http://schemas.microsoft.com/office/spreadsheetml/2009/9/ac" r="15" ht="15.75" customHeight="true" thickBot="true" x14ac:dyDescent="0.3">
      <c r="A15" s="414" t="str">
        <f ca="true">IF(ISBLANK('Data Summary'!A17),"",'Data Summary'!A17)</f>
        <v>ECU_2020_UIS</v>
      </c>
      <c r="B15" s="131"/>
      <c r="C15" s="95" t="s">
        <v>20</v>
      </c>
      <c r="D15" s="76"/>
      <c r="E15" s="76"/>
      <c r="F15" s="76"/>
      <c r="G15" s="76"/>
      <c r="H15" s="76"/>
      <c r="I15" s="77"/>
      <c r="J15" s="25"/>
      <c r="K15" s="25"/>
      <c r="L15" s="131"/>
      <c r="M15" s="95" t="s">
        <v>20</v>
      </c>
      <c r="N15" s="76"/>
      <c r="O15" s="81"/>
      <c r="P15" s="81"/>
      <c r="Q15" s="82"/>
      <c r="R15" s="81"/>
      <c r="S15" s="83"/>
      <c r="T15" s="25"/>
      <c r="U15" s="25"/>
      <c r="V15" s="131"/>
      <c r="W15" s="95" t="s">
        <v>20</v>
      </c>
      <c r="X15" s="76"/>
      <c r="Y15" s="81"/>
      <c r="Z15" s="81"/>
      <c r="AA15" s="82"/>
      <c r="AB15" s="81"/>
      <c r="AC15" s="83"/>
      <c r="AD15" s="25"/>
      <c r="AE15" s="25"/>
      <c r="AF15" s="131"/>
      <c r="AG15" s="95" t="s">
        <v>20</v>
      </c>
      <c r="AH15" s="76"/>
      <c r="AI15" s="81"/>
      <c r="AJ15" s="81"/>
      <c r="AK15" s="82"/>
      <c r="AL15" s="81"/>
      <c r="AM15" s="83"/>
      <c r="AN15" s="25"/>
      <c r="AO15" s="25"/>
      <c r="AP15" s="131"/>
      <c r="AQ15" s="95" t="s">
        <v>20</v>
      </c>
      <c r="AR15" s="76"/>
      <c r="AS15" s="81"/>
      <c r="AT15" s="81"/>
      <c r="AU15" s="82"/>
      <c r="AV15" s="81"/>
      <c r="AW15" s="83"/>
      <c r="AX15" s="25"/>
      <c r="AY15" s="25"/>
      <c r="AZ15" s="131"/>
      <c r="BA15" s="95" t="s">
        <v>20</v>
      </c>
      <c r="BB15" s="76"/>
      <c r="BC15" s="81"/>
      <c r="BD15" s="81"/>
      <c r="BE15" s="82"/>
      <c r="BF15" s="81"/>
      <c r="BG15" s="83"/>
      <c r="BH15" s="25"/>
      <c r="BI15" s="25"/>
      <c r="BJ15" s="131"/>
      <c r="BK15" s="95" t="s">
        <v>20</v>
      </c>
      <c r="BL15" s="76"/>
      <c r="BM15" s="81"/>
      <c r="BN15" s="81"/>
      <c r="BO15" s="82"/>
      <c r="BP15" s="81"/>
      <c r="BQ15" s="83"/>
      <c r="BR15" s="25"/>
      <c r="BS15" s="25"/>
      <c r="BT15" s="131"/>
      <c r="BU15" s="95" t="s">
        <v>20</v>
      </c>
      <c r="BV15" s="76"/>
      <c r="BW15" s="81"/>
      <c r="BX15" s="81"/>
      <c r="BY15" s="82"/>
      <c r="BZ15" s="81"/>
      <c r="CA15" s="83"/>
      <c r="CB15" s="25"/>
      <c r="CC15" s="25"/>
      <c r="CD15" s="131"/>
      <c r="CE15" s="95" t="s">
        <v>20</v>
      </c>
      <c r="CF15" s="76"/>
      <c r="CG15" s="81"/>
      <c r="CH15" s="81"/>
      <c r="CI15" s="82"/>
      <c r="CJ15" s="81"/>
      <c r="CK15" s="83"/>
      <c r="CL15" s="25"/>
      <c r="CM15" s="25"/>
      <c r="CN15" s="131"/>
      <c r="CO15" s="95" t="s">
        <v>20</v>
      </c>
      <c r="CP15" s="76">
        <v>245</v>
      </c>
      <c r="CQ15" s="81">
        <v>180</v>
      </c>
      <c r="CR15" s="81">
        <v>65</v>
      </c>
      <c r="CS15" s="82" t="s">
        <v>263</v>
      </c>
      <c r="CT15" s="81">
        <v>245</v>
      </c>
      <c r="CU15" s="83">
        <v>172</v>
      </c>
      <c r="CV15" s="25"/>
      <c r="CW15" s="25"/>
      <c r="CX15" s="131"/>
      <c r="CY15" s="95" t="s">
        <v>20</v>
      </c>
      <c r="CZ15" s="76">
        <v>12090</v>
      </c>
      <c r="DA15" s="81">
        <v>5468</v>
      </c>
      <c r="DB15" s="81">
        <v>6622</v>
      </c>
      <c r="DC15" s="82">
        <v>5339</v>
      </c>
      <c r="DD15" s="81">
        <v>11837</v>
      </c>
      <c r="DE15" s="83">
        <v>2516</v>
      </c>
      <c r="DF15" s="25"/>
      <c r="DG15" s="25"/>
      <c r="DH15" s="131"/>
      <c r="DI15" s="95" t="s">
        <v>20</v>
      </c>
      <c r="DJ15" s="76"/>
      <c r="DK15" s="81"/>
      <c r="DL15" s="81"/>
      <c r="DM15" s="82"/>
      <c r="DN15" s="81"/>
      <c r="DO15" s="83"/>
      <c r="DP15" s="25"/>
      <c r="DQ15" s="25"/>
      <c r="DR15" s="131"/>
      <c r="DS15" s="95" t="s">
        <v>20</v>
      </c>
      <c r="DT15" s="76"/>
      <c r="DU15" s="81"/>
      <c r="DV15" s="81"/>
      <c r="DW15" s="82"/>
      <c r="DX15" s="81"/>
      <c r="DY15" s="83"/>
      <c r="DZ15" s="25"/>
      <c r="EA15" s="25"/>
      <c r="EB15" s="131"/>
      <c r="EC15" s="95" t="s">
        <v>20</v>
      </c>
      <c r="ED15" s="76"/>
      <c r="EE15" s="81"/>
      <c r="EF15" s="81"/>
      <c r="EG15" s="82"/>
      <c r="EH15" s="81"/>
      <c r="EI15" s="83"/>
      <c r="EJ15" s="25"/>
      <c r="EK15" s="25"/>
    </row>
    <row xmlns:x14ac="http://schemas.microsoft.com/office/spreadsheetml/2009/9/ac" r="16" s="3" customFormat="true" x14ac:dyDescent="0.25">
      <c r="A16" s="414" t="str">
        <f ca="true">IF(ISBLANK('Data Summary'!A18),"",'Data Summary'!A18)</f>
        <v>ECU_2021_UIS</v>
      </c>
      <c r="B16" s="132"/>
      <c r="L16" s="132"/>
      <c r="V16" s="132"/>
      <c r="AF16" s="132"/>
      <c r="AP16" s="132"/>
      <c r="AZ16" s="132"/>
      <c r="BA16" s="132"/>
      <c r="BJ16" s="132"/>
      <c r="BT16" s="132"/>
      <c r="CD16" s="132"/>
      <c r="CN16" s="132"/>
      <c r="CX16" s="132"/>
      <c r="DH16" s="132"/>
      <c r="DR16" s="132"/>
      <c r="EB16" s="132"/>
      <c r="EL16" s="132"/>
      <c r="EV16" s="132"/>
      <c r="FF16" s="132"/>
      <c r="FP16" s="132"/>
      <c r="FZ16" s="132"/>
      <c r="GJ16" s="132"/>
      <c r="GT16" s="132"/>
      <c r="HD16" s="132"/>
      <c r="HN16" s="132"/>
      <c r="HX16" s="132"/>
    </row>
    <row xmlns:x14ac="http://schemas.microsoft.com/office/spreadsheetml/2009/9/ac" r="17" s="3" customFormat="true" x14ac:dyDescent="0.25">
      <c r="A17" s="414" t="str">
        <f ca="true">IF(ISBLANK('Data Summary'!A19),"",'Data Summary'!A19)</f>
        <v>ECU_2022_UIS</v>
      </c>
      <c r="B17" s="132"/>
      <c r="L17" s="132"/>
      <c r="V17" s="132"/>
      <c r="AF17" s="132"/>
      <c r="AP17" s="132"/>
      <c r="AZ17" s="132"/>
      <c r="BA17" s="132"/>
      <c r="BJ17" s="132"/>
      <c r="BT17" s="132"/>
      <c r="CD17" s="132"/>
      <c r="CN17" s="132"/>
      <c r="CX17" s="132"/>
      <c r="DH17" s="132"/>
      <c r="DR17" s="132"/>
      <c r="EB17" s="132"/>
      <c r="EL17" s="132"/>
      <c r="EV17" s="132"/>
      <c r="FF17" s="132"/>
      <c r="FP17" s="132"/>
      <c r="FZ17" s="132"/>
      <c r="GJ17" s="132"/>
      <c r="GT17" s="132"/>
      <c r="HD17" s="132"/>
      <c r="HN17" s="132"/>
      <c r="HX17" s="132"/>
    </row>
    <row xmlns:x14ac="http://schemas.microsoft.com/office/spreadsheetml/2009/9/ac" r="18" s="3" customFormat="true" x14ac:dyDescent="0.25">
      <c r="A18" s="415" t="str">
        <f ca="true">IF(ISBLANK('Data Summary'!A20),"",'Data Summary'!A20)</f>
        <v/>
      </c>
      <c r="B18" s="132"/>
      <c r="L18" s="132"/>
      <c r="V18" s="132"/>
      <c r="AF18" s="132"/>
      <c r="AP18" s="132"/>
      <c r="AZ18" s="132"/>
      <c r="BA18" s="132"/>
      <c r="BJ18" s="132"/>
      <c r="BT18" s="132"/>
      <c r="CD18" s="132"/>
      <c r="CN18" s="132"/>
      <c r="CX18" s="132"/>
      <c r="DH18" s="132"/>
      <c r="DR18" s="132"/>
      <c r="EB18" s="132"/>
      <c r="EL18" s="132"/>
      <c r="EV18" s="132"/>
      <c r="FF18" s="132"/>
      <c r="FP18" s="132"/>
      <c r="FZ18" s="132"/>
      <c r="GJ18" s="132"/>
      <c r="GT18" s="132"/>
      <c r="HD18" s="132"/>
      <c r="HN18" s="132"/>
      <c r="HX18" s="132"/>
    </row>
    <row xmlns:x14ac="http://schemas.microsoft.com/office/spreadsheetml/2009/9/ac" r="19" s="3" customFormat="true" x14ac:dyDescent="0.25">
      <c r="A19" s="415" t="str">
        <f ca="true">IF(ISBLANK('Data Summary'!A21),"",'Data Summary'!A21)</f>
        <v/>
      </c>
      <c r="B19" s="132"/>
      <c r="L19" s="132"/>
      <c r="V19" s="132"/>
      <c r="AF19" s="132"/>
      <c r="AP19" s="132"/>
      <c r="AZ19" s="132"/>
      <c r="BA19" s="132"/>
      <c r="BJ19" s="132"/>
      <c r="BT19" s="132"/>
      <c r="CD19" s="132"/>
      <c r="CN19" s="132"/>
      <c r="CX19" s="132"/>
      <c r="DH19" s="132"/>
      <c r="DR19" s="132"/>
      <c r="EB19" s="132"/>
      <c r="EL19" s="132"/>
      <c r="EV19" s="132"/>
      <c r="FF19" s="132"/>
      <c r="FP19" s="132"/>
      <c r="FZ19" s="132"/>
      <c r="GJ19" s="132"/>
      <c r="GT19" s="132"/>
      <c r="HD19" s="132"/>
      <c r="HN19" s="132"/>
      <c r="HX19" s="132"/>
    </row>
    <row xmlns:x14ac="http://schemas.microsoft.com/office/spreadsheetml/2009/9/ac" r="20" s="3" customFormat="true" x14ac:dyDescent="0.25">
      <c r="A20" s="415" t="str">
        <f ca="true">IF(ISBLANK('Data Summary'!A22),"",'Data Summary'!A22)</f>
        <v/>
      </c>
      <c r="B20" s="132"/>
      <c r="L20" s="132"/>
      <c r="V20" s="132"/>
      <c r="AF20" s="132"/>
      <c r="AP20" s="132"/>
      <c r="AZ20" s="132"/>
      <c r="BA20" s="132"/>
      <c r="BJ20" s="132"/>
      <c r="BT20" s="132"/>
      <c r="CD20" s="132"/>
      <c r="CN20" s="132"/>
      <c r="CX20" s="132"/>
      <c r="DH20" s="132"/>
      <c r="DR20" s="132"/>
      <c r="EB20" s="132"/>
      <c r="EL20" s="132"/>
      <c r="EV20" s="132"/>
      <c r="FF20" s="132"/>
      <c r="FP20" s="132"/>
      <c r="FZ20" s="132"/>
      <c r="GJ20" s="132"/>
      <c r="GT20" s="132"/>
      <c r="HD20" s="132"/>
      <c r="HN20" s="132"/>
      <c r="HX20" s="132"/>
    </row>
    <row xmlns:x14ac="http://schemas.microsoft.com/office/spreadsheetml/2009/9/ac" r="21" s="3" customFormat="true" x14ac:dyDescent="0.25">
      <c r="A21" s="415" t="str">
        <f ca="true">IF(ISBLANK('Data Summary'!A23),"",'Data Summary'!A23)</f>
        <v/>
      </c>
      <c r="B21" s="132"/>
      <c r="L21" s="132"/>
      <c r="V21" s="132"/>
      <c r="AF21" s="132"/>
      <c r="AP21" s="132"/>
      <c r="AZ21" s="132"/>
      <c r="BA21" s="132"/>
      <c r="BJ21" s="132"/>
      <c r="BT21" s="132"/>
      <c r="CD21" s="132"/>
      <c r="CN21" s="132"/>
      <c r="CX21" s="132"/>
      <c r="DH21" s="132"/>
      <c r="DR21" s="132"/>
      <c r="EB21" s="132"/>
      <c r="EL21" s="132"/>
      <c r="EV21" s="132"/>
      <c r="FF21" s="132"/>
      <c r="FP21" s="132"/>
      <c r="FZ21" s="132"/>
      <c r="GJ21" s="132"/>
      <c r="GT21" s="132"/>
      <c r="HD21" s="132"/>
      <c r="HN21" s="132"/>
      <c r="HX21" s="132"/>
    </row>
    <row xmlns:x14ac="http://schemas.microsoft.com/office/spreadsheetml/2009/9/ac" r="22" s="3" customFormat="true" x14ac:dyDescent="0.25">
      <c r="A22" s="415" t="str">
        <f ca="true">IF(ISBLANK('Data Summary'!A24),"",'Data Summary'!A24)</f>
        <v/>
      </c>
      <c r="B22" s="132"/>
      <c r="L22" s="132"/>
      <c r="V22" s="132"/>
      <c r="AF22" s="132"/>
      <c r="AP22" s="132"/>
      <c r="AZ22" s="132"/>
      <c r="BA22" s="132"/>
      <c r="BJ22" s="132"/>
      <c r="BT22" s="132"/>
      <c r="CD22" s="132"/>
      <c r="CN22" s="132"/>
      <c r="CX22" s="132"/>
      <c r="DH22" s="132"/>
      <c r="DR22" s="132"/>
      <c r="EB22" s="132"/>
      <c r="EL22" s="132"/>
      <c r="EV22" s="132"/>
      <c r="FF22" s="132"/>
      <c r="FP22" s="132"/>
      <c r="FZ22" s="132"/>
      <c r="GJ22" s="132"/>
      <c r="GT22" s="132"/>
      <c r="HD22" s="132"/>
      <c r="HN22" s="132"/>
      <c r="HX22" s="132"/>
    </row>
    <row xmlns:x14ac="http://schemas.microsoft.com/office/spreadsheetml/2009/9/ac" r="23" s="3" customFormat="true" x14ac:dyDescent="0.25">
      <c r="A23" s="415" t="str">
        <f ca="true">IF(ISBLANK('Data Summary'!A25),"",'Data Summary'!A25)</f>
        <v/>
      </c>
      <c r="B23" s="132"/>
      <c r="L23" s="132"/>
      <c r="V23" s="132"/>
      <c r="AF23" s="132"/>
      <c r="AP23" s="132"/>
      <c r="AZ23" s="132"/>
      <c r="BA23" s="132"/>
      <c r="BJ23" s="132"/>
      <c r="BT23" s="132"/>
      <c r="CD23" s="132"/>
      <c r="CN23" s="132"/>
      <c r="CX23" s="132"/>
      <c r="DH23" s="132"/>
      <c r="DR23" s="132"/>
      <c r="EB23" s="132"/>
      <c r="EL23" s="132"/>
      <c r="EV23" s="132"/>
      <c r="FF23" s="132"/>
      <c r="FP23" s="132"/>
      <c r="FZ23" s="132"/>
      <c r="GJ23" s="132"/>
      <c r="GT23" s="132"/>
      <c r="HD23" s="132"/>
      <c r="HN23" s="132"/>
      <c r="HX23" s="132"/>
    </row>
    <row xmlns:x14ac="http://schemas.microsoft.com/office/spreadsheetml/2009/9/ac" r="24" s="3" customFormat="true" x14ac:dyDescent="0.25">
      <c r="A24" s="415" t="str">
        <f ca="true">IF(ISBLANK('Data Summary'!A26),"",'Data Summary'!A26)</f>
        <v/>
      </c>
      <c r="B24" s="132"/>
      <c r="L24" s="132"/>
      <c r="V24" s="132"/>
      <c r="AF24" s="132"/>
      <c r="AP24" s="132"/>
      <c r="AZ24" s="132"/>
      <c r="BA24" s="132"/>
      <c r="BJ24" s="132"/>
      <c r="BT24" s="132"/>
      <c r="CD24" s="132"/>
      <c r="CN24" s="132"/>
      <c r="CX24" s="132"/>
      <c r="DH24" s="132"/>
      <c r="DR24" s="132"/>
      <c r="EB24" s="132"/>
      <c r="EL24" s="132"/>
      <c r="EV24" s="132"/>
      <c r="FF24" s="132"/>
      <c r="FP24" s="132"/>
      <c r="FZ24" s="132"/>
      <c r="GJ24" s="132"/>
      <c r="GT24" s="132"/>
      <c r="HD24" s="132"/>
      <c r="HN24" s="132"/>
      <c r="HX24" s="132"/>
    </row>
    <row xmlns:x14ac="http://schemas.microsoft.com/office/spreadsheetml/2009/9/ac" r="25" s="3" customFormat="true" x14ac:dyDescent="0.25">
      <c r="A25" s="415" t="str">
        <f ca="true">IF(ISBLANK('Data Summary'!A27),"",'Data Summary'!A27)</f>
        <v/>
      </c>
      <c r="B25" s="132"/>
      <c r="L25" s="132"/>
      <c r="V25" s="132"/>
      <c r="AF25" s="132"/>
      <c r="AP25" s="132"/>
      <c r="AZ25" s="132"/>
      <c r="BA25" s="132"/>
      <c r="BJ25" s="132"/>
      <c r="BT25" s="132"/>
      <c r="CD25" s="132"/>
      <c r="CN25" s="132"/>
      <c r="CX25" s="132"/>
      <c r="DH25" s="132"/>
      <c r="DR25" s="132"/>
      <c r="EB25" s="132"/>
      <c r="EL25" s="132"/>
      <c r="EV25" s="132"/>
      <c r="FF25" s="132"/>
      <c r="FP25" s="132"/>
      <c r="FZ25" s="132"/>
      <c r="GJ25" s="132"/>
      <c r="GT25" s="132"/>
      <c r="HD25" s="132"/>
      <c r="HN25" s="132"/>
      <c r="HX25" s="132"/>
    </row>
    <row xmlns:x14ac="http://schemas.microsoft.com/office/spreadsheetml/2009/9/ac" r="26" s="3" customFormat="true" x14ac:dyDescent="0.25">
      <c r="A26" s="415" t="str">
        <f ca="true">IF(ISBLANK('Data Summary'!A28),"",'Data Summary'!A28)</f>
        <v/>
      </c>
      <c r="B26" s="132"/>
      <c r="L26" s="132"/>
      <c r="V26" s="132"/>
      <c r="AF26" s="132"/>
      <c r="AP26" s="132"/>
      <c r="AZ26" s="132"/>
      <c r="BA26" s="132"/>
      <c r="BJ26" s="132"/>
      <c r="BT26" s="132"/>
      <c r="CD26" s="132"/>
      <c r="CN26" s="132"/>
      <c r="CX26" s="132"/>
      <c r="DH26" s="132"/>
      <c r="DR26" s="132"/>
      <c r="EB26" s="132"/>
      <c r="EL26" s="132"/>
      <c r="EV26" s="132"/>
      <c r="FF26" s="132"/>
      <c r="FP26" s="132"/>
      <c r="FZ26" s="132"/>
      <c r="GJ26" s="132"/>
      <c r="GT26" s="132"/>
      <c r="HD26" s="132"/>
      <c r="HN26" s="132"/>
      <c r="HX26" s="132"/>
    </row>
    <row xmlns:x14ac="http://schemas.microsoft.com/office/spreadsheetml/2009/9/ac" r="27" s="3" customFormat="true" x14ac:dyDescent="0.25">
      <c r="A27" s="415" t="str">
        <f ca="true">IF(ISBLANK('Data Summary'!A29),"",'Data Summary'!A29)</f>
        <v/>
      </c>
      <c r="B27" s="132"/>
      <c r="L27" s="132"/>
      <c r="V27" s="132"/>
      <c r="AF27" s="132"/>
      <c r="AP27" s="132"/>
      <c r="AZ27" s="132"/>
      <c r="BA27" s="132"/>
      <c r="BJ27" s="132"/>
      <c r="BT27" s="132"/>
      <c r="CD27" s="132"/>
      <c r="CN27" s="132"/>
      <c r="CX27" s="132"/>
      <c r="DH27" s="132"/>
      <c r="DR27" s="132"/>
      <c r="EB27" s="132"/>
      <c r="EL27" s="132"/>
      <c r="EV27" s="132"/>
      <c r="FF27" s="132"/>
      <c r="FP27" s="132"/>
      <c r="FZ27" s="132"/>
      <c r="GJ27" s="132"/>
      <c r="GT27" s="132"/>
      <c r="HD27" s="132"/>
      <c r="HN27" s="132"/>
      <c r="HX27" s="132"/>
    </row>
    <row xmlns:x14ac="http://schemas.microsoft.com/office/spreadsheetml/2009/9/ac" r="28" s="3" customFormat="true" x14ac:dyDescent="0.25">
      <c r="A28" s="415" t="str">
        <f ca="true">IF(ISBLANK('Data Summary'!A30),"",'Data Summary'!A30)</f>
        <v/>
      </c>
      <c r="B28" s="132"/>
      <c r="L28" s="132"/>
      <c r="V28" s="132"/>
      <c r="AF28" s="132"/>
      <c r="AP28" s="132"/>
      <c r="AZ28" s="132"/>
      <c r="BA28" s="132"/>
      <c r="BJ28" s="132"/>
      <c r="BT28" s="132"/>
      <c r="CD28" s="132"/>
      <c r="CN28" s="132"/>
      <c r="CX28" s="132"/>
      <c r="DH28" s="132"/>
      <c r="DR28" s="132"/>
      <c r="EB28" s="132"/>
      <c r="EL28" s="132"/>
      <c r="EV28" s="132"/>
      <c r="FF28" s="132"/>
      <c r="FP28" s="132"/>
      <c r="FZ28" s="132"/>
      <c r="GJ28" s="132"/>
      <c r="GT28" s="132"/>
      <c r="HD28" s="132"/>
      <c r="HN28" s="132"/>
      <c r="HX28" s="132"/>
    </row>
    <row xmlns:x14ac="http://schemas.microsoft.com/office/spreadsheetml/2009/9/ac" r="29" s="3" customFormat="true" x14ac:dyDescent="0.25">
      <c r="A29" s="415" t="str">
        <f ca="true">IF(ISBLANK('Data Summary'!A31),"",'Data Summary'!A31)</f>
        <v/>
      </c>
      <c r="B29" s="132"/>
      <c r="L29" s="132"/>
      <c r="V29" s="132"/>
      <c r="AF29" s="132"/>
      <c r="AP29" s="132"/>
      <c r="AZ29" s="132"/>
      <c r="BA29" s="132"/>
      <c r="BJ29" s="132"/>
      <c r="BT29" s="132"/>
      <c r="CD29" s="132"/>
      <c r="CN29" s="132"/>
      <c r="CX29" s="132"/>
      <c r="DH29" s="132"/>
      <c r="DR29" s="132"/>
      <c r="EB29" s="132"/>
      <c r="EL29" s="132"/>
      <c r="EV29" s="132"/>
      <c r="FF29" s="132"/>
      <c r="FP29" s="132"/>
      <c r="FZ29" s="132"/>
      <c r="GJ29" s="132"/>
      <c r="GT29" s="132"/>
      <c r="HD29" s="132"/>
      <c r="HN29" s="132"/>
      <c r="HX29" s="132"/>
    </row>
    <row xmlns:x14ac="http://schemas.microsoft.com/office/spreadsheetml/2009/9/ac" r="30" s="3" customFormat="true" x14ac:dyDescent="0.25">
      <c r="A30" s="415" t="str">
        <f ca="true">IF(ISBLANK('Data Summary'!A32),"",'Data Summary'!A32)</f>
        <v/>
      </c>
      <c r="B30" s="132"/>
      <c r="L30" s="132"/>
      <c r="V30" s="132"/>
      <c r="AF30" s="132"/>
      <c r="AP30" s="132"/>
      <c r="AZ30" s="132"/>
      <c r="BA30" s="132"/>
      <c r="BJ30" s="132"/>
      <c r="BT30" s="132"/>
      <c r="CD30" s="132"/>
      <c r="CN30" s="132"/>
      <c r="CX30" s="132"/>
      <c r="DH30" s="132"/>
      <c r="DR30" s="132"/>
      <c r="EB30" s="132"/>
      <c r="EL30" s="132"/>
      <c r="EV30" s="132"/>
      <c r="FF30" s="132"/>
      <c r="FP30" s="132"/>
      <c r="FZ30" s="132"/>
      <c r="GJ30" s="132"/>
      <c r="GT30" s="132"/>
      <c r="HD30" s="132"/>
      <c r="HN30" s="132"/>
      <c r="HX30" s="132"/>
    </row>
    <row xmlns:x14ac="http://schemas.microsoft.com/office/spreadsheetml/2009/9/ac" r="31" s="3" customFormat="true" x14ac:dyDescent="0.25">
      <c r="A31" s="415" t="str">
        <f ca="true">IF(ISBLANK('Data Summary'!A33),"",'Data Summary'!A33)</f>
        <v/>
      </c>
      <c r="B31" s="132"/>
      <c r="L31" s="132"/>
      <c r="V31" s="132"/>
      <c r="AF31" s="132"/>
      <c r="AP31" s="132"/>
      <c r="AZ31" s="132"/>
      <c r="BA31" s="132"/>
      <c r="BJ31" s="132"/>
      <c r="BT31" s="132"/>
      <c r="CD31" s="132"/>
      <c r="CN31" s="132"/>
      <c r="CX31" s="132"/>
      <c r="DH31" s="132"/>
      <c r="DR31" s="132"/>
      <c r="EB31" s="132"/>
      <c r="EL31" s="132"/>
      <c r="EV31" s="132"/>
      <c r="FF31" s="132"/>
      <c r="FP31" s="132"/>
      <c r="FZ31" s="132"/>
      <c r="GJ31" s="132"/>
      <c r="GT31" s="132"/>
      <c r="HD31" s="132"/>
      <c r="HN31" s="132"/>
      <c r="HX31" s="132"/>
    </row>
    <row xmlns:x14ac="http://schemas.microsoft.com/office/spreadsheetml/2009/9/ac" r="32" s="3" customFormat="true" x14ac:dyDescent="0.25">
      <c r="A32" s="415"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row>
    <row xmlns:x14ac="http://schemas.microsoft.com/office/spreadsheetml/2009/9/ac" r="33" s="3" customFormat="true" x14ac:dyDescent="0.25">
      <c r="A33" s="415"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row>
    <row xmlns:x14ac="http://schemas.microsoft.com/office/spreadsheetml/2009/9/ac" r="34" s="3" customFormat="true" x14ac:dyDescent="0.25">
      <c r="A34" s="415"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415"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415"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415"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415"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415"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415"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415"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415"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415"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415"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415"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415"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415"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415"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415"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415"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415"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415"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415"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415"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415"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415"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415"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415"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415"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415"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415"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415"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415"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415"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415"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415"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415"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415"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415"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415"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415"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415"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415"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415"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415"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415"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415"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415"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415"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415"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415"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415"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415"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415"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415"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415"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415"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415"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415"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415"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415"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415"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415"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415"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415"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415"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415"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415"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415"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415"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415"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415"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415"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415"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415"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415"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415"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415"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415"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415"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415"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415"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415"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415"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415"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415"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415"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415"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415"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415"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415"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415"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415"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415"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415"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415"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415"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415"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415"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415"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415"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415"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415"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415"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415"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415"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415"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415"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415"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415"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415"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415"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415"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415"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415"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415"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415"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415"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415"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415"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415"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409"/>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409"/>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409"/>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409"/>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409"/>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409"/>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409"/>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409"/>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409"/>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409"/>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409"/>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409"/>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409"/>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409"/>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409"/>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409"/>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409"/>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409"/>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409"/>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409"/>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409"/>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409"/>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409"/>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409"/>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409"/>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409"/>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409"/>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409"/>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409"/>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409"/>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409"/>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409"/>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409"/>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409"/>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409"/>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409"/>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409"/>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409"/>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409"/>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409"/>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409"/>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409"/>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409"/>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409"/>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409"/>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409"/>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409"/>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409"/>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409"/>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409"/>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409"/>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409"/>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409"/>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409"/>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409"/>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409"/>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409"/>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409"/>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409"/>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409"/>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409"/>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409"/>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409"/>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409"/>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409"/>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409"/>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409"/>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409"/>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409"/>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409"/>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409"/>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409"/>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409"/>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409"/>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409"/>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409"/>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409"/>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409"/>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409"/>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409"/>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409"/>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409"/>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409"/>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409"/>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409"/>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409"/>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409"/>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409"/>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409"/>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409"/>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409"/>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409"/>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409"/>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409"/>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409"/>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409"/>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409"/>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409"/>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409"/>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409"/>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409"/>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409"/>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409"/>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409"/>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409"/>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409"/>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409"/>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409"/>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409"/>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409"/>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409"/>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409"/>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409"/>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409"/>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409"/>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409"/>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409"/>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409"/>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409"/>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409"/>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409"/>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409"/>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409"/>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409"/>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409"/>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409"/>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409"/>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409"/>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409"/>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409"/>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409"/>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409"/>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409"/>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409"/>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409"/>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409"/>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409"/>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409"/>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409"/>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409"/>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409"/>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409"/>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409"/>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409"/>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409"/>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409"/>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409"/>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409"/>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409"/>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409"/>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409"/>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409"/>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409"/>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409"/>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409"/>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409"/>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409"/>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409"/>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409"/>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409"/>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409"/>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409"/>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409"/>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409"/>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409"/>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409"/>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409"/>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409"/>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409"/>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409"/>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409"/>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409"/>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409"/>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409"/>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409"/>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409"/>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409"/>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409"/>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409"/>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409"/>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409"/>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409"/>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409"/>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409"/>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409"/>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409"/>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409"/>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409"/>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409"/>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409"/>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409"/>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409"/>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409"/>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409"/>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409"/>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409"/>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409"/>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409"/>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409"/>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409"/>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409"/>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409"/>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409"/>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409"/>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409"/>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409"/>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409"/>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409"/>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409"/>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409"/>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409"/>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409"/>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409"/>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409"/>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409"/>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409"/>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409"/>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409"/>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409"/>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409"/>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409"/>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409"/>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409"/>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409"/>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409"/>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409"/>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409"/>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409"/>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409"/>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409"/>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409"/>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409"/>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409"/>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409"/>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409"/>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409"/>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409"/>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409"/>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409"/>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409"/>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409"/>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409"/>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409"/>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409"/>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409"/>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409"/>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409"/>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409"/>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409"/>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409"/>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409"/>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409"/>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409"/>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409"/>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409"/>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409"/>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409"/>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409"/>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409"/>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409"/>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409"/>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409"/>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409"/>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409"/>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409"/>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409"/>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409"/>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409"/>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409"/>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409"/>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409"/>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409"/>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409"/>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409"/>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409"/>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409"/>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409"/>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409"/>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409"/>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409"/>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409"/>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409"/>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409"/>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409"/>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409"/>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409"/>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409"/>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409"/>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409"/>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409"/>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409"/>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409"/>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409"/>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409"/>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409"/>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409"/>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409"/>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409"/>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409"/>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409"/>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409"/>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409"/>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409"/>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409"/>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409"/>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409"/>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409"/>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409"/>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409"/>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409"/>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409"/>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409"/>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409"/>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409"/>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409"/>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409"/>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409"/>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409"/>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409"/>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409"/>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409"/>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409"/>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409"/>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409"/>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409"/>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409"/>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409"/>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409"/>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409"/>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409"/>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409"/>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409"/>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409"/>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409"/>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409"/>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409"/>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409"/>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409"/>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409"/>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409"/>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409"/>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409"/>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409"/>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409"/>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409"/>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409"/>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409"/>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409"/>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409"/>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409"/>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409"/>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409"/>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409"/>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409"/>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409"/>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409"/>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409"/>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409"/>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409"/>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409"/>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409"/>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409"/>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409"/>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409"/>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409"/>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409"/>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409"/>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409"/>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409"/>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409"/>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409"/>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409"/>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409"/>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409"/>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409"/>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409"/>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409"/>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409"/>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409"/>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409"/>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409"/>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409"/>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409"/>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409"/>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409"/>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409"/>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409"/>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409"/>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409"/>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409"/>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409"/>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409"/>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409"/>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409"/>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409"/>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409"/>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409"/>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409"/>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409"/>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409"/>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409"/>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409"/>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409"/>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409"/>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409"/>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409"/>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409"/>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409"/>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409"/>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409"/>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409"/>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409"/>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409"/>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409"/>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409"/>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409"/>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409"/>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409"/>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409"/>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409"/>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409"/>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409"/>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409"/>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409"/>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409"/>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409"/>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409"/>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409"/>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409"/>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409"/>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409"/>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409"/>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409"/>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409"/>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409"/>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409"/>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409"/>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409"/>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409"/>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409"/>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409"/>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409"/>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409"/>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409"/>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409"/>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409"/>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409"/>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409"/>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409"/>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409"/>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409"/>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409"/>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409"/>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409"/>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409"/>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409"/>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409"/>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409"/>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409"/>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409"/>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409"/>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409"/>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409"/>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409"/>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409"/>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409"/>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409"/>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409"/>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409"/>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409"/>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409"/>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sheetData>
  <mergeCells count="15">
    <mergeCell ref="EC10:EI10"/>
    <mergeCell ref="DS10:DY10"/>
    <mergeCell ref="DI10:DO10"/>
    <mergeCell ref="A2:A3"/>
    <mergeCell ref="CO10:CU10"/>
    <mergeCell ref="CY10:DE10"/>
    <mergeCell ref="CE10:CK10"/>
    <mergeCell ref="BU10:CA10"/>
    <mergeCell ref="BK10:BQ10"/>
    <mergeCell ref="BA10:BG10"/>
    <mergeCell ref="C10:I10"/>
    <mergeCell ref="M10:S10"/>
    <mergeCell ref="AQ10:AW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9"/>
    <col min="3" max="7" width="11.75" style="119" customWidth="true"/>
    <col min="8" max="16384" width="9" style="119"/>
  </cols>
  <sheetData>
    <row xmlns:x14ac="http://schemas.microsoft.com/office/spreadsheetml/2009/9/ac" r="2" ht="20.25" x14ac:dyDescent="0.2">
      <c r="B2" s="115" t="str">
        <f>+Introduction!C7</f>
        <v>Ecuador</v>
      </c>
      <c r="C2" s="116"/>
      <c r="D2" s="117"/>
      <c r="E2" s="117"/>
      <c r="F2" s="117"/>
      <c r="G2" s="118"/>
    </row>
    <row xmlns:x14ac="http://schemas.microsoft.com/office/spreadsheetml/2009/9/ac" r="3" x14ac:dyDescent="0.2">
      <c r="B3" s="606" t="s">
        <v>173</v>
      </c>
      <c r="C3" s="606"/>
      <c r="D3" s="606"/>
      <c r="E3" s="606"/>
      <c r="F3" s="606"/>
      <c r="G3" s="607"/>
    </row>
    <row xmlns:x14ac="http://schemas.microsoft.com/office/spreadsheetml/2009/9/ac" r="4" ht="13.5" x14ac:dyDescent="0.2">
      <c r="B4" s="120" t="s">
        <v>4</v>
      </c>
      <c r="C4" s="120" t="s">
        <v>58</v>
      </c>
      <c r="D4" s="120" t="s">
        <v>62</v>
      </c>
      <c r="E4" s="120" t="s">
        <v>59</v>
      </c>
      <c r="F4" s="120" t="s">
        <v>60</v>
      </c>
      <c r="G4" s="120" t="s">
        <v>61</v>
      </c>
    </row>
    <row xmlns:x14ac="http://schemas.microsoft.com/office/spreadsheetml/2009/9/ac" r="5" x14ac:dyDescent="0.2">
      <c r="B5" s="813">
        <v>2000</v>
      </c>
      <c r="C5" s="957">
        <v>3713560</v>
      </c>
      <c r="D5" s="958">
        <v>60.298995971679688</v>
      </c>
      <c r="E5" s="959">
        <v>303435</v>
      </c>
      <c r="F5" s="960">
        <v>1766045</v>
      </c>
      <c r="G5" s="961">
        <v>1644080</v>
      </c>
    </row>
    <row xmlns:x14ac="http://schemas.microsoft.com/office/spreadsheetml/2009/9/ac" r="6" x14ac:dyDescent="0.2">
      <c r="B6" s="819">
        <v>2001</v>
      </c>
      <c r="C6" s="962">
        <v>3750448</v>
      </c>
      <c r="D6" s="963">
        <v>60.799003601074219</v>
      </c>
      <c r="E6" s="964">
        <v>305012</v>
      </c>
      <c r="F6" s="965">
        <v>1779503</v>
      </c>
      <c r="G6" s="966">
        <v>1665933</v>
      </c>
    </row>
    <row xmlns:x14ac="http://schemas.microsoft.com/office/spreadsheetml/2009/9/ac" r="7" x14ac:dyDescent="0.2">
      <c r="B7" s="825">
        <v>2002</v>
      </c>
      <c r="C7" s="967">
        <v>3785489</v>
      </c>
      <c r="D7" s="968">
        <v>61.118000030517578</v>
      </c>
      <c r="E7" s="969">
        <v>306797</v>
      </c>
      <c r="F7" s="970">
        <v>1792117</v>
      </c>
      <c r="G7" s="971">
        <v>1686575</v>
      </c>
    </row>
    <row xmlns:x14ac="http://schemas.microsoft.com/office/spreadsheetml/2009/9/ac" r="8" x14ac:dyDescent="0.2">
      <c r="B8" s="831">
        <v>2003</v>
      </c>
      <c r="C8" s="972">
        <v>3818139</v>
      </c>
      <c r="D8" s="973">
        <v>61.316001892089844</v>
      </c>
      <c r="E8" s="974">
        <v>307913</v>
      </c>
      <c r="F8" s="975">
        <v>1804490</v>
      </c>
      <c r="G8" s="976">
        <v>1705736</v>
      </c>
    </row>
    <row xmlns:x14ac="http://schemas.microsoft.com/office/spreadsheetml/2009/9/ac" r="9" x14ac:dyDescent="0.2">
      <c r="B9" s="837">
        <v>2004</v>
      </c>
      <c r="C9" s="977">
        <v>3849072</v>
      </c>
      <c r="D9" s="978">
        <v>61.514003753662109</v>
      </c>
      <c r="E9" s="979">
        <v>309786</v>
      </c>
      <c r="F9" s="980">
        <v>1815641</v>
      </c>
      <c r="G9" s="981">
        <v>1723645</v>
      </c>
    </row>
    <row xmlns:x14ac="http://schemas.microsoft.com/office/spreadsheetml/2009/9/ac" r="10" x14ac:dyDescent="0.2">
      <c r="B10" s="843">
        <v>2005</v>
      </c>
      <c r="C10" s="982">
        <v>3876417</v>
      </c>
      <c r="D10" s="983">
        <v>61.711002349853516</v>
      </c>
      <c r="E10" s="984">
        <v>310255</v>
      </c>
      <c r="F10" s="985">
        <v>1827028</v>
      </c>
      <c r="G10" s="986">
        <v>1739134</v>
      </c>
    </row>
    <row xmlns:x14ac="http://schemas.microsoft.com/office/spreadsheetml/2009/9/ac" r="11" x14ac:dyDescent="0.2">
      <c r="B11" s="849">
        <v>2006</v>
      </c>
      <c r="C11" s="987">
        <v>3900788</v>
      </c>
      <c r="D11" s="988">
        <v>61.906997680664063</v>
      </c>
      <c r="E11" s="989">
        <v>310003</v>
      </c>
      <c r="F11" s="990">
        <v>1836860</v>
      </c>
      <c r="G11" s="991">
        <v>1753925</v>
      </c>
    </row>
    <row xmlns:x14ac="http://schemas.microsoft.com/office/spreadsheetml/2009/9/ac" r="12" x14ac:dyDescent="0.2">
      <c r="B12" s="855">
        <v>2007</v>
      </c>
      <c r="C12" s="992">
        <v>3922546</v>
      </c>
      <c r="D12" s="993">
        <v>62.104000091552734</v>
      </c>
      <c r="E12" s="994">
        <v>310003</v>
      </c>
      <c r="F12" s="995">
        <v>1843995</v>
      </c>
      <c r="G12" s="996">
        <v>1768548</v>
      </c>
    </row>
    <row xmlns:x14ac="http://schemas.microsoft.com/office/spreadsheetml/2009/9/ac" r="13" x14ac:dyDescent="0.2">
      <c r="B13" s="861">
        <v>2008</v>
      </c>
      <c r="C13" s="997">
        <v>4564314</v>
      </c>
      <c r="D13" s="998">
        <v>62.300003051757813</v>
      </c>
      <c r="E13" s="999">
        <v>932660</v>
      </c>
      <c r="F13" s="1000">
        <v>1849469</v>
      </c>
      <c r="G13" s="1001">
        <v>1782185</v>
      </c>
    </row>
    <row xmlns:x14ac="http://schemas.microsoft.com/office/spreadsheetml/2009/9/ac" r="14" x14ac:dyDescent="0.2">
      <c r="B14" s="867">
        <v>2009</v>
      </c>
      <c r="C14" s="1002">
        <v>4582445</v>
      </c>
      <c r="D14" s="1003">
        <v>62.494998931884766</v>
      </c>
      <c r="E14" s="1004">
        <v>933762</v>
      </c>
      <c r="F14" s="1005">
        <v>1853362</v>
      </c>
      <c r="G14" s="1006">
        <v>1795321</v>
      </c>
    </row>
    <row xmlns:x14ac="http://schemas.microsoft.com/office/spreadsheetml/2009/9/ac" r="15" x14ac:dyDescent="0.2">
      <c r="B15" s="873">
        <v>2010</v>
      </c>
      <c r="C15" s="1007">
        <v>4599594</v>
      </c>
      <c r="D15" s="1008">
        <v>62.69000244140625</v>
      </c>
      <c r="E15" s="1009">
        <v>936243</v>
      </c>
      <c r="F15" s="1010">
        <v>1856337</v>
      </c>
      <c r="G15" s="1011">
        <v>1807014</v>
      </c>
    </row>
    <row xmlns:x14ac="http://schemas.microsoft.com/office/spreadsheetml/2009/9/ac" r="16" x14ac:dyDescent="0.2">
      <c r="B16" s="879">
        <v>2011</v>
      </c>
      <c r="C16" s="1012">
        <v>4617097</v>
      </c>
      <c r="D16" s="1013">
        <v>62.850997924804688</v>
      </c>
      <c r="E16" s="1014">
        <v>940501</v>
      </c>
      <c r="F16" s="1015">
        <v>1857734</v>
      </c>
      <c r="G16" s="1016">
        <v>1818862</v>
      </c>
    </row>
    <row xmlns:x14ac="http://schemas.microsoft.com/office/spreadsheetml/2009/9/ac" r="17" x14ac:dyDescent="0.2">
      <c r="B17" s="885">
        <v>2012</v>
      </c>
      <c r="C17" s="1017">
        <v>4634512</v>
      </c>
      <c r="D17" s="1018">
        <v>62.988002777099609</v>
      </c>
      <c r="E17" s="1019">
        <v>946342</v>
      </c>
      <c r="F17" s="1020">
        <v>1859115</v>
      </c>
      <c r="G17" s="1021">
        <v>1829055</v>
      </c>
    </row>
    <row xmlns:x14ac="http://schemas.microsoft.com/office/spreadsheetml/2009/9/ac" r="18" x14ac:dyDescent="0.2">
      <c r="B18" s="891">
        <v>2013</v>
      </c>
      <c r="C18" s="1022">
        <v>4651662</v>
      </c>
      <c r="D18" s="1023">
        <v>63.125003814697266</v>
      </c>
      <c r="E18" s="1024">
        <v>952799</v>
      </c>
      <c r="F18" s="1025">
        <v>1862392</v>
      </c>
      <c r="G18" s="1026">
        <v>1836471</v>
      </c>
    </row>
    <row xmlns:x14ac="http://schemas.microsoft.com/office/spreadsheetml/2009/9/ac" r="19" x14ac:dyDescent="0.2">
      <c r="B19" s="897">
        <v>2014</v>
      </c>
      <c r="C19" s="1027">
        <v>4669232</v>
      </c>
      <c r="D19" s="1028">
        <v>63.261001586914063</v>
      </c>
      <c r="E19" s="1029">
        <v>959138</v>
      </c>
      <c r="F19" s="1030">
        <v>1867826</v>
      </c>
      <c r="G19" s="1031">
        <v>1842268</v>
      </c>
    </row>
    <row xmlns:x14ac="http://schemas.microsoft.com/office/spreadsheetml/2009/9/ac" r="20" x14ac:dyDescent="0.2">
      <c r="B20" s="903">
        <v>2015</v>
      </c>
      <c r="C20" s="1032">
        <v>4688652</v>
      </c>
      <c r="D20" s="1033">
        <v>63.397998809814453</v>
      </c>
      <c r="E20" s="1034">
        <v>966398</v>
      </c>
      <c r="F20" s="1035">
        <v>1875241</v>
      </c>
      <c r="G20" s="1036">
        <v>1847013</v>
      </c>
    </row>
    <row xmlns:x14ac="http://schemas.microsoft.com/office/spreadsheetml/2009/9/ac" r="21" x14ac:dyDescent="0.2">
      <c r="B21" s="909">
        <v>2016</v>
      </c>
      <c r="C21" s="1037">
        <v>4703037</v>
      </c>
      <c r="D21" s="1038">
        <v>63.53399658203125</v>
      </c>
      <c r="E21" s="1039">
        <v>966543</v>
      </c>
      <c r="F21" s="1040">
        <v>1884989</v>
      </c>
      <c r="G21" s="1041">
        <v>1851505</v>
      </c>
    </row>
    <row xmlns:x14ac="http://schemas.microsoft.com/office/spreadsheetml/2009/9/ac" r="22" x14ac:dyDescent="0.2">
      <c r="B22" s="915">
        <v>2017</v>
      </c>
      <c r="C22" s="1042">
        <v>4707759</v>
      </c>
      <c r="D22" s="1043">
        <v>63.669998168945313</v>
      </c>
      <c r="E22" s="1044">
        <v>956257</v>
      </c>
      <c r="F22" s="1045">
        <v>1896669</v>
      </c>
      <c r="G22" s="1046">
        <v>1854833</v>
      </c>
    </row>
    <row xmlns:x14ac="http://schemas.microsoft.com/office/spreadsheetml/2009/9/ac" r="23" x14ac:dyDescent="0.2">
      <c r="B23" s="921">
        <v>2018</v>
      </c>
      <c r="C23" s="1047">
        <v>4707436</v>
      </c>
      <c r="D23" s="1048">
        <v>63.820999145507813</v>
      </c>
      <c r="E23" s="1049">
        <v>936772</v>
      </c>
      <c r="F23" s="1050">
        <v>1911410</v>
      </c>
      <c r="G23" s="1051">
        <v>1859254</v>
      </c>
    </row>
    <row xmlns:x14ac="http://schemas.microsoft.com/office/spreadsheetml/2009/9/ac" r="24" x14ac:dyDescent="0.2">
      <c r="B24" s="927">
        <v>2019</v>
      </c>
      <c r="C24" s="1052">
        <v>4714692</v>
      </c>
      <c r="D24" s="1053">
        <v>63.985996246337891</v>
      </c>
      <c r="E24" s="1054">
        <v>920296</v>
      </c>
      <c r="F24" s="1055">
        <v>1922330</v>
      </c>
      <c r="G24" s="1056">
        <v>1872066</v>
      </c>
    </row>
    <row xmlns:x14ac="http://schemas.microsoft.com/office/spreadsheetml/2009/9/ac" r="25" x14ac:dyDescent="0.2">
      <c r="B25" s="933">
        <v>2020</v>
      </c>
      <c r="C25" s="1057">
        <v>4707064</v>
      </c>
      <c r="D25" s="1058">
        <v>64.166000366210938</v>
      </c>
      <c r="E25" s="1059">
        <v>907184</v>
      </c>
      <c r="F25" s="1060">
        <v>1920918</v>
      </c>
      <c r="G25" s="1061">
        <v>1878962</v>
      </c>
    </row>
    <row xmlns:x14ac="http://schemas.microsoft.com/office/spreadsheetml/2009/9/ac" r="26" x14ac:dyDescent="0.2">
      <c r="B26" s="939">
        <v>2021</v>
      </c>
      <c r="C26" s="1062">
        <v>4696024</v>
      </c>
      <c r="D26" s="1063">
        <v>64.361000061035156</v>
      </c>
      <c r="E26" s="1064">
        <v>900996</v>
      </c>
      <c r="F26" s="1065">
        <v>1909959</v>
      </c>
      <c r="G26" s="1066">
        <v>1885069</v>
      </c>
    </row>
    <row xmlns:x14ac="http://schemas.microsoft.com/office/spreadsheetml/2009/9/ac" r="27" x14ac:dyDescent="0.2">
      <c r="B27" s="945">
        <v>2022</v>
      </c>
      <c r="C27" s="946">
        <v>4684566</v>
      </c>
      <c r="D27" s="947">
        <v>64.569999694824219</v>
      </c>
      <c r="E27" s="948">
        <v>898421</v>
      </c>
      <c r="F27" s="949">
        <v>1892210</v>
      </c>
      <c r="G27" s="950">
        <v>1893935</v>
      </c>
    </row>
    <row xmlns:x14ac="http://schemas.microsoft.com/office/spreadsheetml/2009/9/ac" r="28" x14ac:dyDescent="0.2">
      <c r="B28" s="951">
        <v>2023</v>
      </c>
      <c r="C28" s="952">
        <v>4665585</v>
      </c>
      <c r="D28" s="953">
        <v>64.791999816894531</v>
      </c>
      <c r="E28" s="954">
        <v>897069</v>
      </c>
      <c r="F28" s="955">
        <v>1867301</v>
      </c>
      <c r="G28" s="956">
        <v>1901215</v>
      </c>
    </row>
    <row xmlns:x14ac="http://schemas.microsoft.com/office/spreadsheetml/2009/9/ac" r="29" x14ac:dyDescent="0.2">
      <c r="B29" s="229">
        <v>2024</v>
      </c>
      <c r="C29" s="374"/>
      <c r="D29" s="375"/>
      <c r="E29" s="376"/>
      <c r="F29" s="377"/>
      <c r="G29" s="378"/>
    </row>
    <row xmlns:x14ac="http://schemas.microsoft.com/office/spreadsheetml/2009/9/ac" r="30" x14ac:dyDescent="0.2">
      <c r="B30" s="228">
        <v>2025</v>
      </c>
      <c r="C30" s="374"/>
      <c r="D30" s="375"/>
      <c r="E30" s="376"/>
      <c r="F30" s="377"/>
      <c r="G30" s="378"/>
    </row>
    <row xmlns:x14ac="http://schemas.microsoft.com/office/spreadsheetml/2009/9/ac" r="31" x14ac:dyDescent="0.2">
      <c r="B31" s="229">
        <v>2026</v>
      </c>
      <c r="C31" s="374"/>
      <c r="D31" s="375"/>
      <c r="E31" s="376"/>
      <c r="F31" s="377"/>
      <c r="G31" s="378"/>
    </row>
    <row xmlns:x14ac="http://schemas.microsoft.com/office/spreadsheetml/2009/9/ac" r="32" x14ac:dyDescent="0.2">
      <c r="B32" s="228">
        <v>2027</v>
      </c>
      <c r="C32" s="374"/>
      <c r="D32" s="375"/>
      <c r="E32" s="376"/>
      <c r="F32" s="377"/>
      <c r="G32" s="378"/>
    </row>
    <row xmlns:x14ac="http://schemas.microsoft.com/office/spreadsheetml/2009/9/ac" r="33" x14ac:dyDescent="0.2">
      <c r="B33" s="229">
        <v>2028</v>
      </c>
      <c r="C33" s="374"/>
      <c r="D33" s="375"/>
      <c r="E33" s="376"/>
      <c r="F33" s="377"/>
      <c r="G33" s="378"/>
    </row>
    <row xmlns:x14ac="http://schemas.microsoft.com/office/spreadsheetml/2009/9/ac" r="34" x14ac:dyDescent="0.2">
      <c r="B34" s="228">
        <v>2029</v>
      </c>
      <c r="C34" s="374"/>
      <c r="D34" s="375"/>
      <c r="E34" s="376"/>
      <c r="F34" s="377"/>
      <c r="G34" s="378"/>
    </row>
    <row xmlns:x14ac="http://schemas.microsoft.com/office/spreadsheetml/2009/9/ac" r="35" x14ac:dyDescent="0.2">
      <c r="B35" s="229">
        <v>2030</v>
      </c>
      <c r="C35" s="230"/>
      <c r="D35" s="231"/>
      <c r="E35" s="232"/>
      <c r="F35" s="233"/>
      <c r="G35" s="234"/>
    </row>
    <row xmlns:x14ac="http://schemas.microsoft.com/office/spreadsheetml/2009/9/ac" r="36" ht="14.25" x14ac:dyDescent="0.2">
      <c r="B36" s="123" t="s">
        <v>175</v>
      </c>
      <c r="G36" s="121"/>
    </row>
    <row xmlns:x14ac="http://schemas.microsoft.com/office/spreadsheetml/2009/9/ac" r="37" ht="14.25" x14ac:dyDescent="0.2">
      <c r="B37" s="123" t="s">
        <v>197</v>
      </c>
    </row>
    <row xmlns:x14ac="http://schemas.microsoft.com/office/spreadsheetml/2009/9/ac" r="38" ht="14.25" x14ac:dyDescent="0.2">
      <c r="B38" s="123" t="s">
        <v>319</v>
      </c>
    </row>
    <row xmlns:x14ac="http://schemas.microsoft.com/office/spreadsheetml/2009/9/ac" r="39" x14ac:dyDescent="0.2">
      <c r="B39" s="438" t="s">
        <v>277</v>
      </c>
    </row>
    <row xmlns:x14ac="http://schemas.microsoft.com/office/spreadsheetml/2009/9/ac" r="41" x14ac:dyDescent="0.2">
      <c r="B41" s="12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AA44A-8B7B-48E7-87FB-2C564C012B4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9" customWidth="true"/>
  </cols>
  <sheetData>
    <row xmlns:x14ac="http://schemas.microsoft.com/office/spreadsheetml/2009/9/ac" r="2" ht="33" customHeight="true" x14ac:dyDescent="0.25">
      <c r="B2" s="608" t="s">
        <v>234</v>
      </c>
      <c r="C2" s="608"/>
    </row>
    <row xmlns:x14ac="http://schemas.microsoft.com/office/spreadsheetml/2009/9/ac" r="3" ht="6" customHeight="true" x14ac:dyDescent="0.25">
      <c r="B3" s="388"/>
    </row>
    <row xmlns:x14ac="http://schemas.microsoft.com/office/spreadsheetml/2009/9/ac" r="4" ht="30" customHeight="true" x14ac:dyDescent="0.25">
      <c r="B4" s="390" t="s">
        <v>235</v>
      </c>
      <c r="C4" s="391" t="s">
        <v>236</v>
      </c>
    </row>
    <row xmlns:x14ac="http://schemas.microsoft.com/office/spreadsheetml/2009/9/ac" r="5" ht="30" customHeight="true" x14ac:dyDescent="0.25">
      <c r="B5" s="390" t="s">
        <v>48</v>
      </c>
      <c r="C5" s="391" t="s">
        <v>237</v>
      </c>
    </row>
    <row xmlns:x14ac="http://schemas.microsoft.com/office/spreadsheetml/2009/9/ac" r="6" ht="30" customHeight="true" x14ac:dyDescent="0.25">
      <c r="B6" s="390" t="s">
        <v>238</v>
      </c>
      <c r="C6" s="391" t="s">
        <v>239</v>
      </c>
    </row>
    <row xmlns:x14ac="http://schemas.microsoft.com/office/spreadsheetml/2009/9/ac" r="7" ht="30" customHeight="true" x14ac:dyDescent="0.25">
      <c r="B7" s="390" t="s">
        <v>240</v>
      </c>
      <c r="C7" s="391" t="s">
        <v>241</v>
      </c>
    </row>
    <row xmlns:x14ac="http://schemas.microsoft.com/office/spreadsheetml/2009/9/ac" r="8" ht="30" customHeight="true" x14ac:dyDescent="0.25">
      <c r="B8" s="390" t="s">
        <v>131</v>
      </c>
      <c r="C8" s="391" t="s">
        <v>242</v>
      </c>
    </row>
    <row xmlns:x14ac="http://schemas.microsoft.com/office/spreadsheetml/2009/9/ac" r="9" ht="30" customHeight="true" x14ac:dyDescent="0.25">
      <c r="B9" s="390" t="s">
        <v>243</v>
      </c>
      <c r="C9" s="391" t="s">
        <v>244</v>
      </c>
    </row>
    <row xmlns:x14ac="http://schemas.microsoft.com/office/spreadsheetml/2009/9/ac" r="10" ht="30" customHeight="true" x14ac:dyDescent="0.25">
      <c r="B10" s="390" t="s">
        <v>135</v>
      </c>
      <c r="C10" s="391" t="s">
        <v>245</v>
      </c>
    </row>
    <row xmlns:x14ac="http://schemas.microsoft.com/office/spreadsheetml/2009/9/ac" r="11" s="394" customFormat="true" ht="6.75" customHeight="true" x14ac:dyDescent="0.25">
      <c r="B11" s="392"/>
      <c r="C11" s="393"/>
    </row>
    <row xmlns:x14ac="http://schemas.microsoft.com/office/spreadsheetml/2009/9/ac" r="12" s="396" customFormat="true" ht="11.25" x14ac:dyDescent="0.2">
      <c r="B12" s="395" t="s">
        <v>246</v>
      </c>
    </row>
    <row xmlns:x14ac="http://schemas.microsoft.com/office/spreadsheetml/2009/9/ac" r="13" x14ac:dyDescent="0.25">
      <c r="B13" s="395" t="s">
        <v>282</v>
      </c>
    </row>
    <row xmlns:x14ac="http://schemas.microsoft.com/office/spreadsheetml/2009/9/ac" r="14" x14ac:dyDescent="0.25">
      <c r="B14" s="397" t="s">
        <v>247</v>
      </c>
    </row>
    <row xmlns:x14ac="http://schemas.microsoft.com/office/spreadsheetml/2009/9/ac" r="15" ht="76.5" customHeight="true" x14ac:dyDescent="0.25">
      <c r="B15" s="609" t="s">
        <v>248</v>
      </c>
      <c r="C15" s="60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B8F4-9741-415C-BC4C-B2D882D5CA8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1" customWidth="true"/>
    <col min="2" max="2" width="12.375" style="611" customWidth="true"/>
    <col min="3" max="8" width="9" style="611" customWidth="true"/>
    <col min="9" max="9" width="12.375" style="611" customWidth="true"/>
    <col min="10" max="15" width="9" style="611" customWidth="true"/>
    <col min="16" max="16" width="12.375" style="611" customWidth="true"/>
    <col min="17" max="22" width="9" style="611" customWidth="true"/>
    <col min="23" max="38" width="9" style="611"/>
    <col min="39" max="16384" width="9" style="619"/>
  </cols>
  <sheetData>
    <row xmlns:x14ac="http://schemas.microsoft.com/office/spreadsheetml/2009/9/ac" r="1" s="611" customFormat="true" x14ac:dyDescent="0.2">
      <c r="A1" s="610" t="s">
        <v>137</v>
      </c>
      <c r="B1" s="610"/>
      <c r="C1" s="610"/>
      <c r="D1" s="610"/>
      <c r="E1" s="610"/>
      <c r="F1" s="610"/>
      <c r="G1" s="610"/>
      <c r="H1" s="610"/>
      <c r="I1" s="610"/>
      <c r="J1" s="610"/>
      <c r="K1" s="610"/>
      <c r="L1" s="610"/>
      <c r="M1" s="610"/>
      <c r="N1" s="610"/>
      <c r="O1" s="610"/>
      <c r="P1" s="610"/>
      <c r="Q1" s="610"/>
      <c r="R1" s="610"/>
      <c r="S1" s="610"/>
      <c r="T1" s="610"/>
      <c r="U1" s="610"/>
      <c r="V1" s="610"/>
    </row>
    <row xmlns:x14ac="http://schemas.microsoft.com/office/spreadsheetml/2009/9/ac" r="2" s="611" customFormat="true" x14ac:dyDescent="0.2">
      <c r="A2" s="610"/>
      <c r="B2" s="610"/>
      <c r="C2" s="610"/>
      <c r="D2" s="610"/>
      <c r="E2" s="610"/>
      <c r="F2" s="610"/>
      <c r="G2" s="610"/>
      <c r="H2" s="610"/>
      <c r="I2" s="610"/>
      <c r="J2" s="610"/>
      <c r="K2" s="610"/>
      <c r="L2" s="610"/>
      <c r="M2" s="610"/>
      <c r="N2" s="610"/>
      <c r="O2" s="610"/>
      <c r="P2" s="610"/>
      <c r="Q2" s="610"/>
      <c r="R2" s="610"/>
      <c r="S2" s="610"/>
      <c r="T2" s="610"/>
      <c r="U2" s="610"/>
      <c r="V2" s="610"/>
    </row>
    <row xmlns:x14ac="http://schemas.microsoft.com/office/spreadsheetml/2009/9/ac" r="3" s="611" customFormat="true" ht="18" x14ac:dyDescent="0.2">
      <c r="A3" s="612"/>
      <c r="B3" s="612"/>
      <c r="C3" s="612"/>
      <c r="D3" s="612"/>
      <c r="E3" s="612"/>
      <c r="F3" s="612"/>
      <c r="G3" s="612"/>
      <c r="H3" s="612"/>
      <c r="I3" s="612"/>
      <c r="J3" s="612"/>
      <c r="K3" s="612"/>
      <c r="L3" s="612"/>
      <c r="M3" s="612"/>
      <c r="N3" s="612"/>
      <c r="O3" s="612"/>
      <c r="P3" s="612"/>
      <c r="Q3" s="612"/>
      <c r="R3" s="612"/>
      <c r="S3" s="612"/>
      <c r="T3" s="612"/>
      <c r="U3" s="612"/>
      <c r="V3" s="612"/>
    </row>
    <row xmlns:x14ac="http://schemas.microsoft.com/office/spreadsheetml/2009/9/ac" r="4" ht="15.75" x14ac:dyDescent="0.25">
      <c r="B4" s="613" t="s">
        <v>13</v>
      </c>
      <c r="E4" s="614"/>
      <c r="I4" s="615" t="s">
        <v>14</v>
      </c>
      <c r="P4" s="616" t="s">
        <v>15</v>
      </c>
    </row>
    <row xmlns:x14ac="http://schemas.microsoft.com/office/spreadsheetml/2009/9/ac" r="6" x14ac:dyDescent="0.2">
      <c r="G6" s="617"/>
      <c r="H6" s="617"/>
      <c r="I6" s="617"/>
      <c r="K6" s="617"/>
      <c r="L6" s="617"/>
    </row>
    <row xmlns:x14ac="http://schemas.microsoft.com/office/spreadsheetml/2009/9/ac" r="7" ht="15.75" x14ac:dyDescent="0.2">
      <c r="G7" s="617"/>
      <c r="H7" s="617"/>
      <c r="I7" s="617"/>
      <c r="K7" s="618"/>
      <c r="L7" s="617"/>
    </row>
    <row xmlns:x14ac="http://schemas.microsoft.com/office/spreadsheetml/2009/9/ac" r="8" x14ac:dyDescent="0.2">
      <c r="G8" s="617"/>
      <c r="H8" s="617"/>
      <c r="I8" s="617"/>
      <c r="K8" s="617"/>
      <c r="L8" s="617"/>
    </row>
    <row xmlns:x14ac="http://schemas.microsoft.com/office/spreadsheetml/2009/9/ac" r="9" x14ac:dyDescent="0.2">
      <c r="G9" s="617"/>
      <c r="H9" s="617"/>
      <c r="I9" s="617"/>
      <c r="K9" s="617"/>
      <c r="L9" s="617"/>
    </row>
    <row xmlns:x14ac="http://schemas.microsoft.com/office/spreadsheetml/2009/9/ac" r="10" x14ac:dyDescent="0.2">
      <c r="G10" s="617"/>
      <c r="H10" s="617"/>
      <c r="I10" s="617"/>
      <c r="K10" s="617"/>
      <c r="L10" s="617"/>
    </row>
    <row xmlns:x14ac="http://schemas.microsoft.com/office/spreadsheetml/2009/9/ac" r="11" x14ac:dyDescent="0.2">
      <c r="G11" s="617"/>
      <c r="H11" s="617"/>
      <c r="I11" s="617"/>
      <c r="K11" s="617"/>
      <c r="L11" s="617"/>
    </row>
    <row xmlns:x14ac="http://schemas.microsoft.com/office/spreadsheetml/2009/9/ac" r="12" x14ac:dyDescent="0.2">
      <c r="G12" s="617"/>
      <c r="H12" s="617"/>
      <c r="I12" s="617"/>
      <c r="K12" s="617"/>
      <c r="L12" s="617"/>
    </row>
    <row xmlns:x14ac="http://schemas.microsoft.com/office/spreadsheetml/2009/9/ac" r="13" x14ac:dyDescent="0.2">
      <c r="G13" s="617"/>
      <c r="H13" s="617"/>
      <c r="I13" s="617"/>
      <c r="K13" s="617"/>
      <c r="L13" s="617"/>
    </row>
    <row xmlns:x14ac="http://schemas.microsoft.com/office/spreadsheetml/2009/9/ac" r="14" x14ac:dyDescent="0.2">
      <c r="G14" s="617"/>
      <c r="H14" s="617"/>
      <c r="I14" s="617"/>
      <c r="K14" s="617"/>
      <c r="L14" s="617"/>
    </row>
    <row xmlns:x14ac="http://schemas.microsoft.com/office/spreadsheetml/2009/9/ac" r="15" x14ac:dyDescent="0.2">
      <c r="G15" s="617"/>
      <c r="H15" s="617"/>
      <c r="I15" s="617"/>
      <c r="K15" s="617"/>
      <c r="L15" s="617"/>
    </row>
    <row xmlns:x14ac="http://schemas.microsoft.com/office/spreadsheetml/2009/9/ac" r="16" x14ac:dyDescent="0.2">
      <c r="G16" s="617"/>
      <c r="H16" s="617"/>
      <c r="I16" s="617"/>
      <c r="K16" s="617"/>
      <c r="L16" s="617"/>
    </row>
    <row xmlns:x14ac="http://schemas.microsoft.com/office/spreadsheetml/2009/9/ac" r="17" x14ac:dyDescent="0.2">
      <c r="G17" s="617"/>
      <c r="H17" s="617"/>
      <c r="I17" s="617"/>
      <c r="K17" s="617"/>
      <c r="L17" s="617"/>
    </row>
    <row xmlns:x14ac="http://schemas.microsoft.com/office/spreadsheetml/2009/9/ac" r="18" x14ac:dyDescent="0.2">
      <c r="G18" s="617"/>
      <c r="H18" s="617"/>
      <c r="I18" s="617"/>
      <c r="K18" s="617"/>
      <c r="L18" s="617"/>
    </row>
    <row xmlns:x14ac="http://schemas.microsoft.com/office/spreadsheetml/2009/9/ac" r="19" x14ac:dyDescent="0.2">
      <c r="G19" s="617"/>
      <c r="H19" s="617"/>
      <c r="I19" s="617"/>
      <c r="K19" s="617"/>
      <c r="L19" s="617"/>
    </row>
    <row xmlns:x14ac="http://schemas.microsoft.com/office/spreadsheetml/2009/9/ac" r="20" x14ac:dyDescent="0.2">
      <c r="G20" s="617"/>
      <c r="H20" s="617"/>
      <c r="I20" s="617"/>
      <c r="K20" s="617"/>
      <c r="L20" s="617"/>
    </row>
    <row xmlns:x14ac="http://schemas.microsoft.com/office/spreadsheetml/2009/9/ac" r="21" x14ac:dyDescent="0.2">
      <c r="G21" s="617"/>
      <c r="H21" s="617"/>
      <c r="I21" s="617"/>
      <c r="K21" s="617"/>
      <c r="L21" s="617"/>
    </row>
    <row xmlns:x14ac="http://schemas.microsoft.com/office/spreadsheetml/2009/9/ac" r="23" x14ac:dyDescent="0.2">
      <c r="B23" s="620"/>
    </row>
    <row xmlns:x14ac="http://schemas.microsoft.com/office/spreadsheetml/2009/9/ac" r="25" x14ac:dyDescent="0.2">
      <c r="B25" s="621"/>
      <c r="C25" s="621" t="str">
        <f>+IF(OR((C28="National*"),(D28="Urban*"),(E28="Rural*"),(F28="Pre-primary*"),(G28="Primary*"),(H28="Secondary^"),(C28="National*^"),(D28="Urban*^"),(E28="Rural*^"),(F28="Pre-primary*^"),(G28="Primary*^"),(H28="Secondary*^")),"*No basic service estimate available","")</f>
        <v/>
      </c>
      <c r="J25" s="621" t="str">
        <f>+IF(OR((J28="National*"),(K28="Urban*"),(L28="Rural*"),(M28="Pre-primary*"),(N28="Primary*"),(O28="Secondary^"),(J28="National*^"),(K28="Urban*^"),(L28="Rural*^"),(M28="Pre-primary*^"),(N28="Primary*^"),(O28="Secondary*^")),"*No basic service estimate available","")</f>
        <v/>
      </c>
      <c r="Q25" s="621"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620"/>
      <c r="C26" s="621" t="str">
        <f>+IF(OR((C28="National*^"),(D28="Urban*^"),(E28="Rural*^"),(F28="Pre-primary*^"),(G28="Primary*^"),(H28="Secondary*^")),"^Facilities that cannot be classified as improved or unimproved are treated as limited","")</f>
        <v/>
      </c>
      <c r="J26" s="621" t="str">
        <f>+IF(OR((J28="National*^"),(K28="Urban*^"),(L28="Rural*^"),(M28="Pre-primary*^"),(N28="Primary*^"),(O28="Secondary*^")),"^Facilities that cannot be classified as improved or unimproved are treated as limited","")</f>
        <v/>
      </c>
      <c r="Q26" s="621" t="str">
        <f>+IF(OR((Q28="National*^"),(R28="Urban*^"),(S28="Rural*^"),(T28="Pre-primary*^"),(U28="Primary*^"),(V28="Secondary*^")),"^Facilities that cannot be classified as having water or not are treated as limited","")</f>
        <v/>
      </c>
    </row>
    <row xmlns:x14ac="http://schemas.microsoft.com/office/spreadsheetml/2009/9/ac" r="27" x14ac:dyDescent="0.2">
      <c r="B27" s="622" t="str">
        <f>+Introduction!C7</f>
        <v>Ecuador</v>
      </c>
      <c r="C27" s="623" t="s">
        <v>194</v>
      </c>
      <c r="D27" s="623"/>
      <c r="E27" s="623"/>
      <c r="F27" s="623"/>
      <c r="G27" s="623"/>
      <c r="H27" s="623"/>
      <c r="I27" s="624" t="str">
        <f>+B27</f>
        <v>Ecuador</v>
      </c>
      <c r="J27" s="625" t="s">
        <v>14</v>
      </c>
      <c r="K27" s="626"/>
      <c r="L27" s="626"/>
      <c r="M27" s="626"/>
      <c r="N27" s="626"/>
      <c r="O27" s="626"/>
      <c r="P27" s="627" t="str">
        <f>+B27</f>
        <v>Ecuador</v>
      </c>
      <c r="Q27" s="628" t="s">
        <v>15</v>
      </c>
      <c r="R27" s="628"/>
      <c r="S27" s="628"/>
      <c r="T27" s="628"/>
      <c r="U27" s="628"/>
      <c r="V27" s="629"/>
      <c r="AM27" s="611"/>
      <c r="AN27" s="611"/>
      <c r="AO27" s="611"/>
      <c r="AP27" s="611"/>
      <c r="AQ27" s="611"/>
      <c r="AR27" s="611"/>
      <c r="AS27" s="611"/>
      <c r="AT27" s="611"/>
      <c r="AU27" s="611"/>
    </row>
    <row xmlns:x14ac="http://schemas.microsoft.com/office/spreadsheetml/2009/9/ac" r="28" x14ac:dyDescent="0.2">
      <c r="B28" s="630"/>
      <c r="C28" s="631" t="str">
        <f>IF(AND(C30=0.0000000001,C31=0.0000000001,C32=0.0000000001), "National*",IF(AND(C30=0.0000000001,ISNUMBER(C32)),"National*", "National"))</f>
        <v>National</v>
      </c>
      <c r="D28" s="632" t="str">
        <f>IF(AND(D30=0.0000000001,D31=0.0000000001,D32=0.0000000001), "Urban*",IF(AND(D30=0.0000000001,ISNUMBER(D32)),"Urban*", "Urban"))</f>
        <v>Urban</v>
      </c>
      <c r="E28" s="632" t="str">
        <f>IF(AND(E30=0.0000000001,E31=0.0000000001,E32=0.0000000001), "Rural*",IF(AND(E30=0.0000000001,ISNUMBER(E32)),"Rural*", "Rural"))</f>
        <v>Rural</v>
      </c>
      <c r="F28" s="632" t="str">
        <f>IF(AND(F30=0.0000000001,F31=0.0000000001,F32=0.0000000001), "Pre-primary*",IF(AND(F30=0.0000000001,ISNUMBER(F32)),"Pre-primary*", "Pre-primary"))</f>
        <v>Pre-primary</v>
      </c>
      <c r="G28" s="632" t="str">
        <f>IF(AND(G30=0.0000000001,G31=0.0000000001,G32=0.0000000001), "Primary*",IF(AND(G30=0.0000000001,ISNUMBER(G32)),"Primary*", "Primary"))</f>
        <v>Primary</v>
      </c>
      <c r="H28" s="632" t="str">
        <f>IF(AND(H30=0.0000000001,H31=0.0000000001,H32=0.0000000001), "Secondary*",IF(AND(H30=0.0000000001,ISNUMBER(H32)),"Secondary*", "Secondary"))</f>
        <v>Secondary</v>
      </c>
      <c r="I28" s="630"/>
      <c r="J28" s="633" t="str">
        <f>IF(AND(J30=0.0000000001,J31=0.0000000001,J32=0.0000000001), "National*",IF(AND(J30=0.0000000001,ISNUMBER(J32)),"National*", "National"))</f>
        <v>National</v>
      </c>
      <c r="K28" s="632" t="str">
        <f>IF(AND(K30=0.0000000001,K31=0.0000000001,K32=0.0000000001), "Urban*",IF(AND(K30=0.0000000001,ISNUMBER(K32)),"Urban*", "Urban"))</f>
        <v>Urban</v>
      </c>
      <c r="L28" s="632" t="str">
        <f>IF(AND(L30=0.0000000001,L31=0.0000000001,L32=0.0000000001), "Rural*",IF(AND(L30=0.0000000001,ISNUMBER(L32)),"Rural*", "Rural"))</f>
        <v>Rural</v>
      </c>
      <c r="M28" s="632" t="str">
        <f>IF(AND(M30=0.0000000001,M31=0.0000000001,M32=0.0000000001), "Pre-primary*",IF(AND(M30=0.0000000001,ISNUMBER(M32)),"Pre-primary*", "Pre-primary"))</f>
        <v>Pre-primary</v>
      </c>
      <c r="N28" s="632" t="str">
        <f>IF(AND(N30=0.0000000001,N31=0.0000000001,N32=0.0000000001), "Primary*",IF(AND(N30=0.0000000001,ISNUMBER(N32)),"Primary*", "Primary"))</f>
        <v>Primary</v>
      </c>
      <c r="O28" s="632" t="str">
        <f>IF(AND(O30=0.0000000001,O31=0.0000000001,O32=0.0000000001), "Secondary*",IF(AND(O30=0.0000000001,ISNUMBER(O32)),"Secondary*", "Secondary"))</f>
        <v>Secondary</v>
      </c>
      <c r="P28" s="634"/>
      <c r="Q28" s="635" t="str">
        <f>IF(AND(Q30=0.0000000001,Q31=0.0000000001,Q32=0.0000000001), "National*",IF(AND(Q30=0.0000000001,ISNUMBER(Q32)),"National*", "National"))</f>
        <v>National</v>
      </c>
      <c r="R28" s="632" t="str">
        <f>IF(AND(R30=0.0000000001,R31=0.0000000001,R32=0.0000000001), "Urban*",IF(AND(R30=0.0000000001,ISNUMBER(R32)),"Urban*", "Urban"))</f>
        <v>Urban</v>
      </c>
      <c r="S28" s="632" t="str">
        <f>IF(AND(S30=0.0000000001,S31=0.0000000001,S32=0.0000000001), "Rural*",IF(AND(S30=0.0000000001,ISNUMBER(S32)),"Rural*", "Rural"))</f>
        <v>Rural</v>
      </c>
      <c r="T28" s="632" t="str">
        <f>IF(AND(T30=0.0000000001,T31=0.0000000001,T32=0.0000000001), "Pre-primary*",IF(AND(T30=0.0000000001,ISNUMBER(T32)),"Pre-primary*", "Pre-primary"))</f>
        <v>Pre-primary</v>
      </c>
      <c r="U28" s="632" t="str">
        <f>IF(AND(U30=0.0000000001,U31=0.0000000001,U32=0.0000000001), "Primary*",IF(AND(U30=0.0000000001,ISNUMBER(U32)),"Primary*", "Primary"))</f>
        <v>Primary</v>
      </c>
      <c r="V28" s="636" t="str">
        <f>IF(AND(V30=0.0000000001,V31=0.0000000001,V32=0.0000000001), "Secondary*",IF(AND(V30=0.0000000001,ISNUMBER(V32)),"Secondary*", "Secondary"))</f>
        <v>Secondary</v>
      </c>
      <c r="AM28" s="611"/>
      <c r="AN28" s="611"/>
      <c r="AO28" s="611"/>
      <c r="AP28" s="611"/>
      <c r="AQ28" s="611"/>
      <c r="AR28" s="611"/>
      <c r="AS28" s="611"/>
      <c r="AT28" s="611"/>
      <c r="AU28" s="611"/>
    </row>
    <row xmlns:x14ac="http://schemas.microsoft.com/office/spreadsheetml/2009/9/ac" r="29" ht="15.75" thickBot="true" x14ac:dyDescent="0.25">
      <c r="B29" s="630"/>
      <c r="C29" s="637">
        <f>IF(ISNUMBER(Regressions!B4), Regressions!B4, "-")</f>
        <v>2023</v>
      </c>
      <c r="D29" s="638">
        <f>C29</f>
        <v>2023</v>
      </c>
      <c r="E29" s="638">
        <f>D29</f>
        <v>2023</v>
      </c>
      <c r="F29" s="638">
        <f>E29</f>
        <v>2023</v>
      </c>
      <c r="G29" s="638">
        <f>F29</f>
        <v>2023</v>
      </c>
      <c r="H29" s="638">
        <f>F29</f>
        <v>2023</v>
      </c>
      <c r="I29" s="630"/>
      <c r="J29" s="639">
        <f>IF(ISNUMBER(Regressions!K4), Regressions!K4, "-")</f>
        <v>2023</v>
      </c>
      <c r="K29" s="640">
        <f>J29</f>
        <v>2023</v>
      </c>
      <c r="L29" s="640">
        <f>K29</f>
        <v>2023</v>
      </c>
      <c r="M29" s="640">
        <f>L29</f>
        <v>2023</v>
      </c>
      <c r="N29" s="640">
        <f>M29</f>
        <v>2023</v>
      </c>
      <c r="O29" s="640">
        <f>M29</f>
        <v>2023</v>
      </c>
      <c r="P29" s="634"/>
      <c r="Q29" s="641">
        <f>IF(ISNUMBER(Regressions!T4), Regressions!T4, "-")</f>
        <v>2023</v>
      </c>
      <c r="R29" s="642">
        <f>Q29</f>
        <v>2023</v>
      </c>
      <c r="S29" s="642">
        <f>R29</f>
        <v>2023</v>
      </c>
      <c r="T29" s="642">
        <f>S29</f>
        <v>2023</v>
      </c>
      <c r="U29" s="642">
        <f>T29</f>
        <v>2023</v>
      </c>
      <c r="V29" s="643">
        <f>T29</f>
        <v>2023</v>
      </c>
      <c r="AM29" s="611"/>
      <c r="AN29" s="611"/>
      <c r="AO29" s="611"/>
      <c r="AP29" s="611"/>
      <c r="AQ29" s="611"/>
      <c r="AR29" s="611"/>
      <c r="AS29" s="611"/>
      <c r="AT29" s="611"/>
      <c r="AU29" s="611"/>
    </row>
    <row xmlns:x14ac="http://schemas.microsoft.com/office/spreadsheetml/2009/9/ac" r="30" x14ac:dyDescent="0.2">
      <c r="B30" s="644" t="s">
        <v>140</v>
      </c>
      <c r="C30" s="645">
        <f>IF(ISNUMBER(Regressions!C4), Regressions!C4, 0.0000000001)</f>
        <v>77.149795999999995</v>
      </c>
      <c r="D30" s="645">
        <f>IF(ISNUMBER(Regressions!D4), Regressions!D4, 0.0000000001)</f>
        <v>87.764264999999995</v>
      </c>
      <c r="E30" s="645">
        <f>IF(ISNUMBER(Regressions!E4), Regressions!E4, 0.0000000001)</f>
        <v>76.854240000000004</v>
      </c>
      <c r="F30" s="645">
        <f>IF(ISNUMBER(Regressions!F4), Regressions!F4, 0.0000000001)</f>
        <v>90.731288629999995</v>
      </c>
      <c r="G30" s="645">
        <f>IF(ISNUMBER(Regressions!G4), Regressions!G4, 0.0000000001)</f>
        <v>82.052842780000006</v>
      </c>
      <c r="H30" s="645">
        <f>IF(ISNUMBER(Regressions!H4), Regressions!H4, 0.0000000001)</f>
        <v>92.682432430000006</v>
      </c>
      <c r="I30" s="646" t="s">
        <v>140</v>
      </c>
      <c r="J30" s="645">
        <f>IF(ISNUMBER(Regressions!L4), Regressions!L4,0.0000000001)</f>
        <v>73.268174389999999</v>
      </c>
      <c r="K30" s="645">
        <f>IF(ISNUMBER(Regressions!M4), Regressions!M4,0.0000000001)</f>
        <v>75.823581669999996</v>
      </c>
      <c r="L30" s="645">
        <f>IF(ISNUMBER(Regressions!N4), Regressions!N4,0.0000000001)</f>
        <v>70.199567310000006</v>
      </c>
      <c r="M30" s="645">
        <f>IF(ISNUMBER(Regressions!O4), Regressions!O4,0.0000000001)</f>
        <v>62.483611160000002</v>
      </c>
      <c r="N30" s="645">
        <f>IF(ISNUMBER(Regressions!P4), Regressions!P4,0.0000000001)</f>
        <v>73.271340469999998</v>
      </c>
      <c r="O30" s="645">
        <f>IF(ISNUMBER(Regressions!Q4), Regressions!Q4,0.0000000001)</f>
        <v>77.197101340000003</v>
      </c>
      <c r="P30" s="647" t="s">
        <v>140</v>
      </c>
      <c r="Q30" s="645">
        <f>IF(ISNUMBER(Regressions!U4), Regressions!U4,0.0000000001)</f>
        <v>50.669980000000002</v>
      </c>
      <c r="R30" s="645">
        <f>IF(ISNUMBER(Regressions!V4), Regressions!V4,0.0000000001)</f>
        <v>48.555230000000002</v>
      </c>
      <c r="S30" s="645">
        <f>IF(ISNUMBER(Regressions!W4), Regressions!W4,0.0000000001)</f>
        <v>52.41619</v>
      </c>
      <c r="T30" s="645">
        <f>IF(ISNUMBER(Regressions!X4), Regressions!X4,0.0000000001)</f>
        <v>49.522382469999997</v>
      </c>
      <c r="U30" s="645">
        <f>IF(ISNUMBER(Regressions!Y4), Regressions!Y4,0.0000000001)</f>
        <v>50.173185770000003</v>
      </c>
      <c r="V30" s="648">
        <f>IF(ISNUMBER(Regressions!Z4), Regressions!Z4,0.0000000001)</f>
        <v>33.3863275</v>
      </c>
      <c r="AM30" s="611"/>
      <c r="AN30" s="611"/>
      <c r="AO30" s="611"/>
      <c r="AP30" s="611"/>
      <c r="AQ30" s="611"/>
      <c r="AR30" s="611"/>
      <c r="AS30" s="611"/>
      <c r="AT30" s="611"/>
      <c r="AU30" s="611"/>
    </row>
    <row xmlns:x14ac="http://schemas.microsoft.com/office/spreadsheetml/2009/9/ac" r="31" x14ac:dyDescent="0.2">
      <c r="B31" s="649" t="s">
        <v>141</v>
      </c>
      <c r="C31" s="645">
        <f>IF(ISNUMBER(Regressions!C5), Regressions!C5, 0.0000000001)</f>
        <v>16.125024700000001</v>
      </c>
      <c r="D31" s="645">
        <f>IF(ISNUMBER(Regressions!D5), Regressions!D5, 0.0000000001)</f>
        <v>3.797521964</v>
      </c>
      <c r="E31" s="645">
        <f>IF(ISNUMBER(Regressions!E5), Regressions!E5, 0.0000000001)</f>
        <v>12.94981724</v>
      </c>
      <c r="F31" s="645">
        <f>IF(ISNUMBER(Regressions!F5), Regressions!F5, 0.0000000001)</f>
        <v>2.7380876569999999</v>
      </c>
      <c r="G31" s="645">
        <f>IF(ISNUMBER(Regressions!G5), Regressions!G5, 0.0000000001)</f>
        <v>9.1894018559999999</v>
      </c>
      <c r="H31" s="645">
        <f>IF(ISNUMBER(Regressions!H5), Regressions!H5, 0.0000000001)</f>
        <v>0.83850026499999997</v>
      </c>
      <c r="I31" s="650" t="s">
        <v>141</v>
      </c>
      <c r="J31" s="645">
        <f>IF(ISNUMBER(Regressions!L5), Regressions!L5,0.0000000001)</f>
        <v>17.869995110000001</v>
      </c>
      <c r="K31" s="645">
        <f>IF(ISNUMBER(Regressions!M5), Regressions!M5,0.0000000001)</f>
        <v>15.14913333</v>
      </c>
      <c r="L31" s="645">
        <f>IF(ISNUMBER(Regressions!N5), Regressions!N5,0.0000000001)</f>
        <v>10.51548769</v>
      </c>
      <c r="M31" s="645">
        <f>IF(ISNUMBER(Regressions!O5), Regressions!O5,0.0000000001)</f>
        <v>27.483067989999999</v>
      </c>
      <c r="N31" s="645">
        <f>IF(ISNUMBER(Regressions!P5), Regressions!P5,0.0000000001)</f>
        <v>12.469632750000001</v>
      </c>
      <c r="O31" s="645">
        <f>IF(ISNUMBER(Regressions!Q5), Regressions!Q5,0.0000000001)</f>
        <v>15.26299405</v>
      </c>
      <c r="P31" s="651" t="s">
        <v>141</v>
      </c>
      <c r="Q31" s="645">
        <f>IF(ISNUMBER(Regressions!U5), Regressions!U5,0.0000000001)</f>
        <v>26.331486000000002</v>
      </c>
      <c r="R31" s="645">
        <f>IF(ISNUMBER(Regressions!V5), Regressions!V5,0.0000000001)</f>
        <v>34.609985000000002</v>
      </c>
      <c r="S31" s="645">
        <f>IF(ISNUMBER(Regressions!W5), Regressions!W5,0.0000000001)</f>
        <v>17.666879999999999</v>
      </c>
      <c r="T31" s="645">
        <f>IF(ISNUMBER(Regressions!X5), Regressions!X5,0.0000000001)</f>
        <v>36.32748642</v>
      </c>
      <c r="U31" s="645">
        <f>IF(ISNUMBER(Regressions!Y5), Regressions!Y5,0.0000000001)</f>
        <v>26.24830193</v>
      </c>
      <c r="V31" s="648">
        <f>IF(ISNUMBER(Regressions!Z5), Regressions!Z5,0.0000000001)</f>
        <v>56.1299682</v>
      </c>
      <c r="AM31" s="611"/>
      <c r="AN31" s="611"/>
      <c r="AO31" s="611"/>
      <c r="AP31" s="611"/>
      <c r="AQ31" s="611"/>
      <c r="AR31" s="611"/>
      <c r="AS31" s="611"/>
      <c r="AT31" s="611"/>
      <c r="AU31" s="611"/>
    </row>
    <row xmlns:x14ac="http://schemas.microsoft.com/office/spreadsheetml/2009/9/ac" r="32" x14ac:dyDescent="0.2">
      <c r="B32" s="649" t="s">
        <v>139</v>
      </c>
      <c r="C32" s="645">
        <f>IF(ISNUMBER(Regressions!C6), Regressions!C6, 0.0000000001)</f>
        <v>6.7251792970000004</v>
      </c>
      <c r="D32" s="645">
        <f>IF(ISNUMBER(Regressions!D6), Regressions!D6, 0.0000000001)</f>
        <v>8.4382130360000005</v>
      </c>
      <c r="E32" s="645">
        <f>IF(ISNUMBER(Regressions!E6), Regressions!E6, 0.0000000001)</f>
        <v>10.195942759999999</v>
      </c>
      <c r="F32" s="645">
        <f>IF(ISNUMBER(Regressions!F6), Regressions!F6, 0.0000000001)</f>
        <v>6.5306237119999997</v>
      </c>
      <c r="G32" s="645">
        <f>IF(ISNUMBER(Regressions!G6), Regressions!G6, 0.0000000001)</f>
        <v>8.7577553619999993</v>
      </c>
      <c r="H32" s="645">
        <f>IF(ISNUMBER(Regressions!H6), Regressions!H6, 0.0000000001)</f>
        <v>6.4790673029999999</v>
      </c>
      <c r="I32" s="652" t="s">
        <v>139</v>
      </c>
      <c r="J32" s="645">
        <f>IF(ISNUMBER(Regressions!L6), Regressions!L6,0.0000000001)</f>
        <v>8.8618304999999999</v>
      </c>
      <c r="K32" s="645">
        <f>IF(ISNUMBER(Regressions!M6), Regressions!M6,0.0000000001)</f>
        <v>9.0272849999999991</v>
      </c>
      <c r="L32" s="645">
        <f>IF(ISNUMBER(Regressions!N6), Regressions!N6,0.0000000001)</f>
        <v>19.284945</v>
      </c>
      <c r="M32" s="645">
        <f>IF(ISNUMBER(Regressions!O6), Regressions!O6,0.0000000001)</f>
        <v>10.033320850000001</v>
      </c>
      <c r="N32" s="645">
        <f>IF(ISNUMBER(Regressions!P6), Regressions!P6,0.0000000001)</f>
        <v>14.259026779999999</v>
      </c>
      <c r="O32" s="645">
        <f>IF(ISNUMBER(Regressions!Q6), Regressions!Q6,0.0000000001)</f>
        <v>7.5399046099999998</v>
      </c>
      <c r="P32" s="653" t="s">
        <v>139</v>
      </c>
      <c r="Q32" s="645">
        <f>IF(ISNUMBER(Regressions!U6), Regressions!U6,0.0000000001)</f>
        <v>22.998533999999999</v>
      </c>
      <c r="R32" s="645">
        <f>IF(ISNUMBER(Regressions!V6), Regressions!V6,0.0000000001)</f>
        <v>16.834785</v>
      </c>
      <c r="S32" s="645">
        <f>IF(ISNUMBER(Regressions!W6), Regressions!W6,0.0000000001)</f>
        <v>29.916930000000001</v>
      </c>
      <c r="T32" s="645">
        <f>IF(ISNUMBER(Regressions!X6), Regressions!X6,0.0000000001)</f>
        <v>14.15013111</v>
      </c>
      <c r="U32" s="645">
        <f>IF(ISNUMBER(Regressions!Y6), Regressions!Y6,0.0000000001)</f>
        <v>23.578512289999999</v>
      </c>
      <c r="V32" s="648">
        <f>IF(ISNUMBER(Regressions!Z6), Regressions!Z6,0.0000000001)</f>
        <v>10.48370429</v>
      </c>
      <c r="AM32" s="611"/>
      <c r="AN32" s="611"/>
      <c r="AO32" s="611"/>
      <c r="AP32" s="611"/>
      <c r="AQ32" s="611"/>
      <c r="AR32" s="611"/>
      <c r="AS32" s="611"/>
      <c r="AT32" s="611"/>
      <c r="AU32" s="611"/>
    </row>
    <row xmlns:x14ac="http://schemas.microsoft.com/office/spreadsheetml/2009/9/ac" r="33" ht="15.75" thickBot="true" x14ac:dyDescent="0.25">
      <c r="B33" s="654" t="s">
        <v>195</v>
      </c>
      <c r="C33" s="655">
        <f>IF(ISNUMBER(Regressions!C7), Regressions!C7, 0.0000000001)</f>
        <v>0</v>
      </c>
      <c r="D33" s="655">
        <f>IF(ISNUMBER(Regressions!D7), Regressions!D7, 0.0000000001)</f>
        <v>0</v>
      </c>
      <c r="E33" s="655">
        <f>IF(ISNUMBER(Regressions!E7), Regressions!E7, 0.0000000001)</f>
        <v>0</v>
      </c>
      <c r="F33" s="655">
        <f>IF(ISNUMBER(Regressions!F7), Regressions!F7, 0.0000000001)</f>
        <v>0</v>
      </c>
      <c r="G33" s="655">
        <f>IF(ISNUMBER(Regressions!G7), Regressions!G7, 0.0000000001)</f>
        <v>0</v>
      </c>
      <c r="H33" s="655">
        <f>IF(ISNUMBER(Regressions!H7), Regressions!H7, 0.0000000001)</f>
        <v>0</v>
      </c>
      <c r="I33" s="656" t="s">
        <v>195</v>
      </c>
      <c r="J33" s="657">
        <f>IF(ISNUMBER(Regressions!L7), Regressions!L7,0.0000000001)</f>
        <v>0</v>
      </c>
      <c r="K33" s="655">
        <f>IF(ISNUMBER(Regressions!M7), Regressions!M7,0.0000000001)</f>
        <v>0</v>
      </c>
      <c r="L33" s="655">
        <f>IF(ISNUMBER(Regressions!N7), Regressions!N7,0.0000000001)</f>
        <v>0</v>
      </c>
      <c r="M33" s="655">
        <f>IF(ISNUMBER(Regressions!O7), Regressions!O7,0.0000000001)</f>
        <v>0</v>
      </c>
      <c r="N33" s="655">
        <f>IF(ISNUMBER(Regressions!P7), Regressions!P7,0.0000000001)</f>
        <v>0</v>
      </c>
      <c r="O33" s="655">
        <f>IF(ISNUMBER(Regressions!Q7), Regressions!Q7,0.0000000001)</f>
        <v>0</v>
      </c>
      <c r="P33" s="658" t="s">
        <v>195</v>
      </c>
      <c r="Q33" s="657">
        <f>IF(ISNUMBER(Regressions!U7), Regressions!U7,0.0000000001)</f>
        <v>0</v>
      </c>
      <c r="R33" s="657">
        <f>IF(ISNUMBER(Regressions!V7), Regressions!V7,0.0000000001)</f>
        <v>0</v>
      </c>
      <c r="S33" s="655">
        <f>IF(ISNUMBER(Regressions!W7), Regressions!W7,0.0000000001)</f>
        <v>0</v>
      </c>
      <c r="T33" s="655">
        <f>IF(ISNUMBER(Regressions!X7), Regressions!X7,0.0000000001)</f>
        <v>0</v>
      </c>
      <c r="U33" s="655">
        <f>IF(ISNUMBER(Regressions!Y7), Regressions!Y7,0.0000000001)</f>
        <v>0</v>
      </c>
      <c r="V33" s="659">
        <f>IF(ISNUMBER(Regressions!Z7), Regressions!Z7,0.0000000001)</f>
        <v>0</v>
      </c>
    </row>
    <row xmlns:x14ac="http://schemas.microsoft.com/office/spreadsheetml/2009/9/ac" r="34" x14ac:dyDescent="0.2">
      <c r="B34" s="660" t="s">
        <v>317</v>
      </c>
    </row>
    <row xmlns:x14ac="http://schemas.microsoft.com/office/spreadsheetml/2009/9/ac" r="35" ht="6" customHeight="true" x14ac:dyDescent="0.2"/>
    <row xmlns:x14ac="http://schemas.microsoft.com/office/spreadsheetml/2009/9/ac" r="36" s="611" customFormat="true" ht="50.1" customHeight="true" x14ac:dyDescent="0.2">
      <c r="B36" s="661" t="s">
        <v>34</v>
      </c>
      <c r="C36" s="662" t="s">
        <v>330</v>
      </c>
      <c r="D36" s="662"/>
      <c r="E36" s="662"/>
      <c r="F36" s="662"/>
      <c r="G36" s="662"/>
      <c r="H36" s="662"/>
      <c r="I36" s="661" t="s">
        <v>34</v>
      </c>
      <c r="J36" s="663" t="s">
        <v>331</v>
      </c>
      <c r="K36" s="664"/>
      <c r="L36" s="664"/>
      <c r="M36" s="664"/>
      <c r="N36" s="664"/>
      <c r="O36" s="664"/>
      <c r="P36" s="661" t="s">
        <v>34</v>
      </c>
      <c r="Q36" s="665" t="s">
        <v>332</v>
      </c>
      <c r="R36" s="665"/>
      <c r="S36" s="665"/>
      <c r="T36" s="665"/>
      <c r="U36" s="665"/>
      <c r="V36" s="665"/>
    </row>
    <row xmlns:x14ac="http://schemas.microsoft.com/office/spreadsheetml/2009/9/ac" r="37" ht="50.1" customHeight="true" x14ac:dyDescent="0.2">
      <c r="B37" s="661" t="s">
        <v>35</v>
      </c>
      <c r="C37" s="666" t="s">
        <v>333</v>
      </c>
      <c r="D37" s="666"/>
      <c r="E37" s="666"/>
      <c r="F37" s="666"/>
      <c r="G37" s="666"/>
      <c r="H37" s="666"/>
      <c r="I37" s="661" t="s">
        <v>35</v>
      </c>
      <c r="J37" s="666" t="s">
        <v>334</v>
      </c>
      <c r="K37" s="666"/>
      <c r="L37" s="666"/>
      <c r="M37" s="666"/>
      <c r="N37" s="666"/>
      <c r="O37" s="666"/>
      <c r="P37" s="661" t="s">
        <v>35</v>
      </c>
      <c r="Q37" s="666" t="s">
        <v>335</v>
      </c>
      <c r="R37" s="666"/>
      <c r="S37" s="666"/>
      <c r="T37" s="666"/>
      <c r="U37" s="666"/>
      <c r="V37" s="666"/>
    </row>
    <row xmlns:x14ac="http://schemas.microsoft.com/office/spreadsheetml/2009/9/ac" r="38" ht="50.1" customHeight="true" x14ac:dyDescent="0.2">
      <c r="B38" s="661" t="s">
        <v>36</v>
      </c>
      <c r="C38" s="667" t="s">
        <v>336</v>
      </c>
      <c r="D38" s="667"/>
      <c r="E38" s="667"/>
      <c r="F38" s="667"/>
      <c r="G38" s="667"/>
      <c r="H38" s="667"/>
      <c r="I38" s="661" t="s">
        <v>36</v>
      </c>
      <c r="J38" s="667" t="s">
        <v>337</v>
      </c>
      <c r="K38" s="667"/>
      <c r="L38" s="667"/>
      <c r="M38" s="667"/>
      <c r="N38" s="667"/>
      <c r="O38" s="667"/>
      <c r="P38" s="661" t="s">
        <v>36</v>
      </c>
      <c r="Q38" s="667" t="s">
        <v>338</v>
      </c>
      <c r="R38" s="667"/>
      <c r="S38" s="667"/>
      <c r="T38" s="667"/>
      <c r="U38" s="667"/>
      <c r="V38" s="667"/>
    </row>
    <row xmlns:x14ac="http://schemas.microsoft.com/office/spreadsheetml/2009/9/ac" r="39" ht="50.1" customHeight="true" x14ac:dyDescent="0.2">
      <c r="B39" s="661" t="s">
        <v>195</v>
      </c>
      <c r="C39" s="668" t="s">
        <v>339</v>
      </c>
      <c r="D39" s="668"/>
      <c r="E39" s="668"/>
      <c r="F39" s="668"/>
      <c r="G39" s="668"/>
      <c r="H39" s="668"/>
      <c r="I39" s="661" t="s">
        <v>195</v>
      </c>
      <c r="J39" s="668" t="s">
        <v>339</v>
      </c>
      <c r="K39" s="668"/>
      <c r="L39" s="668"/>
      <c r="M39" s="668"/>
      <c r="N39" s="668"/>
      <c r="O39" s="668"/>
      <c r="P39" s="661" t="s">
        <v>195</v>
      </c>
      <c r="Q39" s="668" t="s">
        <v>339</v>
      </c>
      <c r="R39" s="668"/>
      <c r="S39" s="668"/>
      <c r="T39" s="668"/>
      <c r="U39" s="668"/>
      <c r="V39" s="66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317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317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317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0" t="s">
        <v>25</v>
      </c>
      <c r="E4" s="141" t="s">
        <v>19</v>
      </c>
      <c r="F4" s="142" t="s">
        <v>107</v>
      </c>
      <c r="G4" s="140" t="s">
        <v>25</v>
      </c>
      <c r="H4" s="141" t="s">
        <v>19</v>
      </c>
      <c r="I4" s="142" t="s">
        <v>107</v>
      </c>
      <c r="J4" s="140" t="s">
        <v>25</v>
      </c>
      <c r="K4" s="141" t="s">
        <v>19</v>
      </c>
      <c r="L4" s="142" t="s">
        <v>107</v>
      </c>
      <c r="M4" s="140" t="s">
        <v>25</v>
      </c>
      <c r="N4" s="141" t="s">
        <v>19</v>
      </c>
      <c r="O4" s="142" t="s">
        <v>107</v>
      </c>
      <c r="P4" s="140" t="s">
        <v>25</v>
      </c>
      <c r="Q4" s="141" t="s">
        <v>19</v>
      </c>
      <c r="R4" s="142" t="s">
        <v>107</v>
      </c>
      <c r="S4" s="140" t="s">
        <v>25</v>
      </c>
      <c r="T4" s="141" t="s">
        <v>19</v>
      </c>
      <c r="U4" s="143" t="s">
        <v>107</v>
      </c>
      <c r="V4" s="144" t="s">
        <v>25</v>
      </c>
      <c r="W4" s="145" t="s">
        <v>19</v>
      </c>
      <c r="X4" s="145" t="s">
        <v>21</v>
      </c>
      <c r="Y4" s="145" t="s">
        <v>29</v>
      </c>
      <c r="Z4" s="147" t="s">
        <v>108</v>
      </c>
      <c r="AA4" s="144" t="s">
        <v>25</v>
      </c>
      <c r="AB4" s="145" t="s">
        <v>19</v>
      </c>
      <c r="AC4" s="145" t="s">
        <v>21</v>
      </c>
      <c r="AD4" s="145" t="s">
        <v>29</v>
      </c>
      <c r="AE4" s="147" t="s">
        <v>108</v>
      </c>
      <c r="AF4" s="144" t="s">
        <v>25</v>
      </c>
      <c r="AG4" s="145" t="s">
        <v>19</v>
      </c>
      <c r="AH4" s="145" t="s">
        <v>21</v>
      </c>
      <c r="AI4" s="145" t="s">
        <v>29</v>
      </c>
      <c r="AJ4" s="147" t="s">
        <v>108</v>
      </c>
      <c r="AK4" s="144" t="s">
        <v>25</v>
      </c>
      <c r="AL4" s="145" t="s">
        <v>19</v>
      </c>
      <c r="AM4" s="145" t="s">
        <v>21</v>
      </c>
      <c r="AN4" s="145" t="s">
        <v>29</v>
      </c>
      <c r="AO4" s="147" t="s">
        <v>108</v>
      </c>
      <c r="AP4" s="144" t="s">
        <v>25</v>
      </c>
      <c r="AQ4" s="145" t="s">
        <v>19</v>
      </c>
      <c r="AR4" s="145" t="s">
        <v>21</v>
      </c>
      <c r="AS4" s="145" t="s">
        <v>29</v>
      </c>
      <c r="AT4" s="147" t="s">
        <v>108</v>
      </c>
      <c r="AU4" s="144" t="s">
        <v>25</v>
      </c>
      <c r="AV4" s="145" t="s">
        <v>19</v>
      </c>
      <c r="AW4" s="145" t="s">
        <v>21</v>
      </c>
      <c r="AX4" s="145" t="s">
        <v>29</v>
      </c>
      <c r="AY4" s="148" t="s">
        <v>108</v>
      </c>
      <c r="AZ4" s="149" t="s">
        <v>25</v>
      </c>
      <c r="BA4" s="150" t="s">
        <v>126</v>
      </c>
      <c r="BB4" s="151" t="s">
        <v>128</v>
      </c>
      <c r="BC4" s="149" t="s">
        <v>25</v>
      </c>
      <c r="BD4" s="150" t="s">
        <v>126</v>
      </c>
      <c r="BE4" s="151" t="s">
        <v>128</v>
      </c>
      <c r="BF4" s="149" t="s">
        <v>25</v>
      </c>
      <c r="BG4" s="150" t="s">
        <v>126</v>
      </c>
      <c r="BH4" s="151" t="s">
        <v>128</v>
      </c>
      <c r="BI4" s="149" t="s">
        <v>25</v>
      </c>
      <c r="BJ4" s="150" t="s">
        <v>126</v>
      </c>
      <c r="BK4" s="151" t="s">
        <v>128</v>
      </c>
      <c r="BL4" s="149" t="s">
        <v>25</v>
      </c>
      <c r="BM4" s="150" t="s">
        <v>126</v>
      </c>
      <c r="BN4" s="151" t="s">
        <v>128</v>
      </c>
      <c r="BO4" s="149" t="s">
        <v>25</v>
      </c>
      <c r="BP4" s="150" t="s">
        <v>126</v>
      </c>
      <c r="BQ4" s="151" t="s">
        <v>128</v>
      </c>
    </row>
    <row xmlns:x14ac="http://schemas.microsoft.com/office/spreadsheetml/2009/9/ac" r="5" ht="48" hidden="true" x14ac:dyDescent="0.2">
      <c r="A5" s="43" t="s">
        <v>39</v>
      </c>
      <c r="B5" s="43" t="s">
        <v>40</v>
      </c>
      <c r="C5" s="43" t="s">
        <v>41</v>
      </c>
      <c r="D5" s="140" t="s">
        <v>120</v>
      </c>
      <c r="E5" s="141" t="s">
        <v>42</v>
      </c>
      <c r="F5" s="142" t="s">
        <v>176</v>
      </c>
      <c r="G5" s="140" t="s">
        <v>121</v>
      </c>
      <c r="H5" s="141" t="s">
        <v>43</v>
      </c>
      <c r="I5" s="142" t="s">
        <v>177</v>
      </c>
      <c r="J5" s="140" t="s">
        <v>122</v>
      </c>
      <c r="K5" s="141" t="s">
        <v>44</v>
      </c>
      <c r="L5" s="142" t="s">
        <v>178</v>
      </c>
      <c r="M5" s="140" t="s">
        <v>123</v>
      </c>
      <c r="N5" s="141" t="s">
        <v>84</v>
      </c>
      <c r="O5" s="142" t="s">
        <v>179</v>
      </c>
      <c r="P5" s="140" t="s">
        <v>124</v>
      </c>
      <c r="Q5" s="141" t="s">
        <v>85</v>
      </c>
      <c r="R5" s="142" t="s">
        <v>180</v>
      </c>
      <c r="S5" s="140" t="s">
        <v>125</v>
      </c>
      <c r="T5" s="141" t="s">
        <v>86</v>
      </c>
      <c r="U5" s="143" t="s">
        <v>181</v>
      </c>
      <c r="V5" s="144" t="s">
        <v>114</v>
      </c>
      <c r="W5" s="145" t="s">
        <v>45</v>
      </c>
      <c r="X5" s="146" t="s">
        <v>63</v>
      </c>
      <c r="Y5" s="146" t="s">
        <v>64</v>
      </c>
      <c r="Z5" s="147" t="s">
        <v>182</v>
      </c>
      <c r="AA5" s="144" t="s">
        <v>115</v>
      </c>
      <c r="AB5" s="145" t="s">
        <v>46</v>
      </c>
      <c r="AC5" s="146" t="s">
        <v>65</v>
      </c>
      <c r="AD5" s="146" t="s">
        <v>66</v>
      </c>
      <c r="AE5" s="147" t="s">
        <v>183</v>
      </c>
      <c r="AF5" s="144" t="s">
        <v>116</v>
      </c>
      <c r="AG5" s="145" t="s">
        <v>47</v>
      </c>
      <c r="AH5" s="146" t="s">
        <v>67</v>
      </c>
      <c r="AI5" s="146" t="s">
        <v>68</v>
      </c>
      <c r="AJ5" s="147" t="s">
        <v>184</v>
      </c>
      <c r="AK5" s="144" t="s">
        <v>117</v>
      </c>
      <c r="AL5" s="145" t="s">
        <v>69</v>
      </c>
      <c r="AM5" s="146" t="s">
        <v>70</v>
      </c>
      <c r="AN5" s="146" t="s">
        <v>71</v>
      </c>
      <c r="AO5" s="147" t="s">
        <v>185</v>
      </c>
      <c r="AP5" s="144" t="s">
        <v>118</v>
      </c>
      <c r="AQ5" s="145" t="s">
        <v>72</v>
      </c>
      <c r="AR5" s="146" t="s">
        <v>73</v>
      </c>
      <c r="AS5" s="146" t="s">
        <v>74</v>
      </c>
      <c r="AT5" s="147" t="s">
        <v>186</v>
      </c>
      <c r="AU5" s="144" t="s">
        <v>119</v>
      </c>
      <c r="AV5" s="145" t="s">
        <v>75</v>
      </c>
      <c r="AW5" s="146" t="s">
        <v>76</v>
      </c>
      <c r="AX5" s="146" t="s">
        <v>77</v>
      </c>
      <c r="AY5" s="148" t="s">
        <v>187</v>
      </c>
      <c r="AZ5" s="149" t="s">
        <v>78</v>
      </c>
      <c r="BA5" s="150" t="s">
        <v>100</v>
      </c>
      <c r="BB5" s="151" t="s">
        <v>188</v>
      </c>
      <c r="BC5" s="149" t="s">
        <v>83</v>
      </c>
      <c r="BD5" s="150" t="s">
        <v>101</v>
      </c>
      <c r="BE5" s="151" t="s">
        <v>189</v>
      </c>
      <c r="BF5" s="149" t="s">
        <v>82</v>
      </c>
      <c r="BG5" s="150" t="s">
        <v>102</v>
      </c>
      <c r="BH5" s="151" t="s">
        <v>190</v>
      </c>
      <c r="BI5" s="149" t="s">
        <v>81</v>
      </c>
      <c r="BJ5" s="150" t="s">
        <v>103</v>
      </c>
      <c r="BK5" s="151" t="s">
        <v>191</v>
      </c>
      <c r="BL5" s="149" t="s">
        <v>80</v>
      </c>
      <c r="BM5" s="150" t="s">
        <v>104</v>
      </c>
      <c r="BN5" s="151" t="s">
        <v>192</v>
      </c>
      <c r="BO5" s="149" t="s">
        <v>79</v>
      </c>
      <c r="BP5" s="150" t="s">
        <v>105</v>
      </c>
      <c r="BQ5" s="151" t="s">
        <v>193</v>
      </c>
    </row>
    <row xmlns:x14ac="http://schemas.microsoft.com/office/spreadsheetml/2009/9/ac" r="6" x14ac:dyDescent="0.2">
      <c r="A6" s="405" t="str">
        <f>+RIGHT('Data Summary'!A6,LEN('Data Summary'!A6)-9)</f>
        <v>LLECE</v>
      </c>
      <c r="B6" s="36" t="str">
        <f>+IF(ISTEXT('Data Summary'!B6),'Data Summary'!B6,"")</f>
        <v>Survey</v>
      </c>
      <c r="C6" s="353">
        <f>+VALUE('Data Summary'!C6)</f>
        <v>2006</v>
      </c>
      <c r="D6" s="96" t="e">
        <f>+IF(AND(ISNUMBER('Water Data'!D4),'Data Summary'!BS6="Yes"),100-'Water Data'!D4,NA())</f>
        <v>#N/A</v>
      </c>
      <c r="E6" s="96">
        <f>+IF(AND(ISNUMBER('Water Data'!D6),'Data Summary'!BT6="Yes"),'Water Data'!D6,NA())</f>
        <v>63.758389261744966</v>
      </c>
      <c r="F6" s="96" t="e">
        <f>+IF(AND(ISNUMBER('Water Data'!D9),'Data Summary'!BU6="Yes"),'Water Data'!D9,NA())</f>
        <v>#N/A</v>
      </c>
      <c r="G6" s="96" t="e">
        <f>+IF(AND(ISNUMBER('Water Data'!E4),'Data Summary'!BV6="Yes"),100-'Water Data'!E4,NA())</f>
        <v>#N/A</v>
      </c>
      <c r="H6" s="96">
        <f>+IF(AND(ISNUMBER('Water Data'!E6),'Data Summary'!BW6="Yes"),'Water Data'!E6,NA())</f>
        <v>87.8</v>
      </c>
      <c r="I6" s="96" t="e">
        <f>+IF(AND(ISNUMBER('Water Data'!E9),'Data Summary'!BX6="Yes"),'Water Data'!E9,NA())</f>
        <v>#N/A</v>
      </c>
      <c r="J6" s="96" t="e">
        <f>+IF(AND(ISNUMBER('Water Data'!F4),'Data Summary'!BY6="Yes"),100-'Water Data'!F4,NA())</f>
        <v>#N/A</v>
      </c>
      <c r="K6" s="96">
        <f>+IF(AND(ISNUMBER('Water Data'!F6),'Data Summary'!BZ6="Yes"),'Water Data'!F6,NA())</f>
        <v>33.299999999999997</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63.758389261744966</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405" t="str">
        <f ca="true">+RIGHT('Data Summary'!A7,LEN('Data Summary'!A7)-9)</f>
        <v>LLECE</v>
      </c>
      <c r="B7" s="36" t="str">
        <f ca="true">+IF(ISTEXT('Data Summary'!B7),'Data Summary'!B7,"")</f>
        <v>Survey</v>
      </c>
      <c r="C7" s="353">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90.303030303030312</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92.543859649122808</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85.294117647058826</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90.303030303030312</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405" t="str">
        <f ca="true">+RIGHT('Data Summary'!A8,LEN('Data Summary'!A8)-9)</f>
        <v>UIS</v>
      </c>
      <c r="B8" s="36" t="str">
        <f ca="true">+IF(ISTEXT('Data Summary'!B8),'Data Summary'!B8,"")</f>
        <v>Other</v>
      </c>
      <c r="C8" s="353">
        <f ca="true">+VALUE('Data Summary'!C8)</f>
        <v>2016</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405" t="str">
        <f ca="true">+RIGHT('Data Summary'!A9,LEN('Data Summary'!A9)-9)</f>
        <v>EMIS</v>
      </c>
      <c r="B9" s="36" t="str">
        <f ca="true">+IF(ISTEXT('Data Summary'!B9),'Data Summary'!B9,"")</f>
        <v>EMIS</v>
      </c>
      <c r="C9" s="353">
        <f ca="true">+VALUE('Data Summary'!C9)</f>
        <v>2016</v>
      </c>
      <c r="D9" s="96" t="e">
        <f ca="true">+IF(AND(ISNUMBER(OFFSET('Water Data'!$D$4,0,10*ROW('Water Data'!D3))),'Data Summary'!BS9="Yes"),100-OFFSET('Water Data'!$D$4,0,10*ROW('Water Data'!D3)),NA())</f>
        <v>#N/A</v>
      </c>
      <c r="E9" s="96">
        <f ca="true">+IF(AND(ISNUMBER(OFFSET('Water Data'!$D$6,0,10*ROW('Water Data'!D3))),'Data Summary'!BT9="Yes"),OFFSET('Water Data'!$D$6,0,10*ROW('Water Data'!D3)),NA())</f>
        <v>88.7</v>
      </c>
      <c r="F9" s="96">
        <f ca="true">+IF(AND(ISNUMBER(OFFSET('Water Data'!$D$9,0,10*ROW('Water Data'!D3))),'Data Summary'!BU9="Yes"),OFFSET('Water Data'!$D$9,0,10*ROW('Water Data'!D3)),NA())</f>
        <v>86.9</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f ca="true">+IF(AND(ISNUMBER(OFFSET('Sanitation Data'!$D$6,0,10*ROW('Sanitation Data'!D3))),'Data Summary'!CL9="Yes"),OFFSET('Sanitation Data'!$D$6,0,10*ROW('Sanitation Data'!D3)),NA())</f>
        <v>81</v>
      </c>
      <c r="X9" s="97">
        <f ca="true">+IF(AND(ISNUMBER(OFFSET('Sanitation Data'!$D$10,0,10*ROW('Sanitation Data'!D3))),'Data Summary'!CM9="Yes"),OFFSET('Sanitation Data'!$D$10,0,10*ROW('Sanitation Data'!D3)),NA())</f>
        <v>79.8</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f ca="true">+IF(AND(ISNUMBER(OFFSET('Hygiene Data'!$D$7,0,10*ROW('Hygiene Data'!D3))),'Data Summary'!DP9="Yes"),OFFSET('Hygiene Data'!$D$7,0,10*ROW('Hygiene Data'!D3)),NA())</f>
        <v>75.2</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405" t="str">
        <f ca="true">+RIGHT('Data Summary'!A10,LEN('Data Summary'!A10)-9)</f>
        <v>UIS</v>
      </c>
      <c r="B10" s="36" t="str">
        <f ca="true">+IF(ISTEXT('Data Summary'!B10),'Data Summary'!B10,"")</f>
        <v>Other</v>
      </c>
      <c r="C10" s="353">
        <f ca="true">+VALUE('Data Summary'!C10)</f>
        <v>2017</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405" t="str">
        <f ca="true">+RIGHT('Data Summary'!A11,LEN('Data Summary'!A11)-9)</f>
        <v>EMIS</v>
      </c>
      <c r="B11" s="36" t="str">
        <f ca="true">+IF(ISTEXT('Data Summary'!B11),'Data Summary'!B11,"")</f>
        <v>EMIS</v>
      </c>
      <c r="C11" s="353">
        <f ca="true">+VALUE('Data Summary'!C11)</f>
        <v>2017</v>
      </c>
      <c r="D11" s="96" t="e">
        <f ca="true">+IF(AND(ISNUMBER(OFFSET('Water Data'!$D$4,0,10*ROW('Water Data'!D5))),'Data Summary'!BS11="Yes"),100-OFFSET('Water Data'!$D$4,0,10*ROW('Water Data'!D5)),NA())</f>
        <v>#N/A</v>
      </c>
      <c r="E11" s="96">
        <f ca="true">+IF(AND(ISNUMBER(OFFSET('Water Data'!$D$6,0,10*ROW('Water Data'!D5))),'Data Summary'!BT11="Yes"),OFFSET('Water Data'!$D$6,0,10*ROW('Water Data'!D5)),NA())</f>
        <v>89.1</v>
      </c>
      <c r="F11" s="96">
        <f ca="true">+IF(AND(ISNUMBER(OFFSET('Water Data'!$D$9,0,10*ROW('Water Data'!D5))),'Data Summary'!BU11="Yes"),OFFSET('Water Data'!$D$9,0,10*ROW('Water Data'!D5)),NA())</f>
        <v>87.3</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f ca="true">+IF(AND(ISNUMBER(OFFSET('Sanitation Data'!$D$6,0,10*ROW('Sanitation Data'!D5))),'Data Summary'!CL11="Yes"),OFFSET('Sanitation Data'!$D$6,0,10*ROW('Sanitation Data'!D5)),NA())</f>
        <v>81.5</v>
      </c>
      <c r="X11" s="97">
        <f ca="true">+IF(AND(ISNUMBER(OFFSET('Sanitation Data'!$D$10,0,10*ROW('Sanitation Data'!D5))),'Data Summary'!CM11="Yes"),OFFSET('Sanitation Data'!$D$10,0,10*ROW('Sanitation Data'!D5)),NA())</f>
        <v>80.3</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f ca="true">+IF(AND(ISNUMBER(OFFSET('Hygiene Data'!$D$7,0,10*ROW('Hygiene Data'!D5))),'Data Summary'!DP11="Yes"),OFFSET('Hygiene Data'!$D$7,0,10*ROW('Hygiene Data'!D5)),NA())</f>
        <v>76.7</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405" t="str">
        <f ca="true">+RIGHT('Data Summary'!A12,LEN('Data Summary'!A12)-9)</f>
        <v>UIS</v>
      </c>
      <c r="B12" s="36" t="str">
        <f ca="true">+IF(ISTEXT('Data Summary'!B12),'Data Summary'!B12,"")</f>
        <v>Other</v>
      </c>
      <c r="C12" s="353">
        <f ca="true">+VALUE('Data Summary'!C12)</f>
        <v>2018</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405" t="str">
        <f ca="true">+RIGHT('Data Summary'!A13,LEN('Data Summary'!A13)-9)</f>
        <v>EMIS</v>
      </c>
      <c r="B13" s="36" t="str">
        <f ca="true">+IF(ISTEXT('Data Summary'!B13),'Data Summary'!B13,"")</f>
        <v>EMIS</v>
      </c>
      <c r="C13" s="353">
        <f ca="true">+VALUE('Data Summary'!C13)</f>
        <v>2019</v>
      </c>
      <c r="D13" s="96" t="e">
        <f ca="true">+IF(AND(ISNUMBER(OFFSET('Water Data'!$D$4,0,10*ROW('Water Data'!D7))),'Data Summary'!BS13="Yes"),100-OFFSET('Water Data'!$D$4,0,10*ROW('Water Data'!D7)),NA())</f>
        <v>#N/A</v>
      </c>
      <c r="E13" s="96">
        <f ca="true">+IF(AND(ISNUMBER(OFFSET('Water Data'!$D$6,0,10*ROW('Water Data'!D7))),'Data Summary'!BT13="Yes"),OFFSET('Water Data'!$D$6,0,10*ROW('Water Data'!D7)),NA())</f>
        <v>88.9</v>
      </c>
      <c r="F13" s="96">
        <f ca="true">+IF(AND(ISNUMBER(OFFSET('Water Data'!$D$9,0,10*ROW('Water Data'!D7))),'Data Summary'!BU13="Yes"),OFFSET('Water Data'!$D$9,0,10*ROW('Water Data'!D7)),NA())</f>
        <v>87.2</v>
      </c>
      <c r="G13" s="96" t="e">
        <f ca="true">+IF(AND(ISNUMBER(OFFSET('Water Data'!$E$4,0,10*ROW('Water Data'!E7))),'Data Summary'!BV13="Yes"),100-OFFSET('Water Data'!$E$4,0,10*ROW('Water Data'!E7)),NA())</f>
        <v>#N/A</v>
      </c>
      <c r="H13" s="96">
        <f ca="true">+IF(AND(ISNUMBER(OFFSET('Water Data'!$E$6,0,10*ROW('Water Data'!E7))),'Data Summary'!BW13="Yes"),OFFSET('Water Data'!$E$6,0,10*ROW('Water Data'!E7)),NA())</f>
        <v>94</v>
      </c>
      <c r="I13" s="96">
        <f ca="true">+IF(AND(ISNUMBER(OFFSET('Water Data'!$E$9,0,10*ROW('Water Data'!E7))),'Data Summary'!BX13="Yes"),OFFSET('Water Data'!$E$9,0,10*ROW('Water Data'!E7)),NA())</f>
        <v>92.5</v>
      </c>
      <c r="J13" s="96" t="e">
        <f ca="true">+IF(AND(ISNUMBER(OFFSET('Water Data'!$F$4,0,10*ROW('Water Data'!F7))),'Data Summary'!BY13="Yes"),100-OFFSET('Water Data'!$F$4,0,10*ROW('Water Data'!F7)),NA())</f>
        <v>#N/A</v>
      </c>
      <c r="K13" s="96">
        <f ca="true">+IF(AND(ISNUMBER(OFFSET('Water Data'!$F$6,0,10*ROW('Water Data'!F7))),'Data Summary'!BZ13="Yes"),OFFSET('Water Data'!$F$6,0,10*ROW('Water Data'!F7)),NA())</f>
        <v>82.7</v>
      </c>
      <c r="L13" s="96">
        <f ca="true">+IF(AND(ISNUMBER(OFFSET('Water Data'!$F$9,0,10*ROW('Water Data'!F7))),'Data Summary'!CA13="Yes"),OFFSET('Water Data'!$F$9,0,10*ROW('Water Data'!F7)),NA())</f>
        <v>80.8</v>
      </c>
      <c r="M13" s="96" t="e">
        <f ca="true">+IF(AND(ISNUMBER(OFFSET('Water Data'!$G$4,0,10*ROW('Water Data'!G7))),'Data Summary'!CB13="Yes"),100-OFFSET('Water Data'!$G$4,0,10*ROW('Water Data'!G7)),NA())</f>
        <v>#N/A</v>
      </c>
      <c r="N13" s="96">
        <f ca="true">+IF(AND(ISNUMBER(OFFSET('Water Data'!$G$6,0,10*ROW('Water Data'!G7))),'Data Summary'!CC13="Yes"),OFFSET('Water Data'!$G$6,0,10*ROW('Water Data'!G7)),NA())</f>
        <v>94</v>
      </c>
      <c r="O13" s="96">
        <f ca="true">+IF(AND(ISNUMBER(OFFSET('Water Data'!$G$9,0,10*ROW('Water Data'!G7))),'Data Summary'!CD13="Yes"),OFFSET('Water Data'!$G$9,0,10*ROW('Water Data'!G7)),NA())</f>
        <v>93.3</v>
      </c>
      <c r="P13" s="96" t="e">
        <f ca="true">+IF(AND(ISNUMBER(OFFSET('Water Data'!$H$4,0,10*ROW('Water Data'!H7))),'Data Summary'!CE13="Yes"),100-OFFSET('Water Data'!$H$4,0,10*ROW('Water Data'!H7)),NA())</f>
        <v>#N/A</v>
      </c>
      <c r="Q13" s="96">
        <f ca="true">+IF(AND(ISNUMBER(OFFSET('Water Data'!$H$6,0,10*ROW('Water Data'!H7))),'Data Summary'!CF13="Yes"),OFFSET('Water Data'!$H$6,0,10*ROW('Water Data'!H7)),NA())</f>
        <v>88.5</v>
      </c>
      <c r="R13" s="96">
        <f ca="true">+IF(AND(ISNUMBER(OFFSET('Water Data'!$H$9,0,10*ROW('Water Data'!H7))),'Data Summary'!CG13="Yes"),OFFSET('Water Data'!$H$9,0,10*ROW('Water Data'!H7)),NA())</f>
        <v>87</v>
      </c>
      <c r="S13" s="96" t="e">
        <f ca="true">+IF(AND(ISNUMBER(OFFSET('Water Data'!$I$4,0,10*ROW('Water Data'!I7))),'Data Summary'!CH13="Yes"),100-OFFSET('Water Data'!$I$4,0,10*ROW('Water Data'!I7)),NA())</f>
        <v>#N/A</v>
      </c>
      <c r="T13" s="96">
        <f ca="true">+IF(AND(ISNUMBER(OFFSET('Water Data'!$I$6,0,10*ROW('Water Data'!I7))),'Data Summary'!CI13="Yes"),OFFSET('Water Data'!$I$6,0,10*ROW('Water Data'!I7)),NA())</f>
        <v>96</v>
      </c>
      <c r="U13" s="96">
        <f ca="true">+IF(AND(ISNUMBER(OFFSET('Water Data'!$I$9,0,10*ROW('Water Data'!I7))),'Data Summary'!CJ13="Yes"),OFFSET('Water Data'!$I$9,0,10*ROW('Water Data'!I7)),NA())</f>
        <v>95.5</v>
      </c>
      <c r="V13" s="97" t="e">
        <f ca="true">+IF(AND(ISNUMBER(OFFSET('Sanitation Data'!$D$4,0,10*ROW('Sanitation Data'!D7))),'Data Summary'!CK13="Yes"),100-OFFSET('Sanitation Data'!$D$4,0,10*ROW('Sanitation Data'!D7)),NA())</f>
        <v>#N/A</v>
      </c>
      <c r="W13" s="97">
        <f ca="true">+IF(AND(ISNUMBER(OFFSET('Sanitation Data'!$D$6,0,10*ROW('Sanitation Data'!D7))),'Data Summary'!CL13="Yes"),OFFSET('Sanitation Data'!$D$6,0,10*ROW('Sanitation Data'!D7)),NA())</f>
        <v>81.8</v>
      </c>
      <c r="X13" s="97">
        <f ca="true">+IF(AND(ISNUMBER(OFFSET('Sanitation Data'!$D$10,0,10*ROW('Sanitation Data'!D7))),'Data Summary'!CM13="Yes"),OFFSET('Sanitation Data'!$D$10,0,10*ROW('Sanitation Data'!D7)),NA())</f>
        <v>80.599999999999994</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f ca="true">+IF(AND(ISNUMBER(OFFSET('Sanitation Data'!$E$6,0,10*ROW('Sanitation Data'!E7))),'Data Summary'!CQ13="Yes"),OFFSET('Sanitation Data'!$E$6,0,10*ROW('Sanitation Data'!E7)),NA())</f>
        <v>88.2</v>
      </c>
      <c r="AC13" s="97">
        <f ca="true">+IF(AND(ISNUMBER(OFFSET('Sanitation Data'!$E$10,0,10*ROW('Sanitation Data'!E7))),'Data Summary'!CR13="Yes"),OFFSET('Sanitation Data'!$E$10,0,10*ROW('Sanitation Data'!E7)),NA())</f>
        <v>87.3</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f ca="true">+IF(AND(ISNUMBER(OFFSET('Sanitation Data'!$F$6,0,10*ROW('Sanitation Data'!F7))),'Data Summary'!CV13="Yes"),OFFSET('Sanitation Data'!$F$6,0,10*ROW('Sanitation Data'!F7)),NA())</f>
        <v>74.099999999999994</v>
      </c>
      <c r="AH13" s="97">
        <f ca="true">+IF(AND(ISNUMBER(OFFSET('Sanitation Data'!$F$10,0,10*ROW('Sanitation Data'!F7))),'Data Summary'!CW13="Yes"),OFFSET('Sanitation Data'!$F$10,0,10*ROW('Sanitation Data'!F7)),NA())</f>
        <v>72.599999999999994</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f ca="true">+IF(AND(ISNUMBER(OFFSET('Sanitation Data'!$G$6,0,10*ROW('Sanitation Data'!G7))),'Data Summary'!DA13="Yes"),OFFSET('Sanitation Data'!$G$6,0,10*ROW('Sanitation Data'!G7)),NA())</f>
        <v>87.800000000000011</v>
      </c>
      <c r="AM13" s="97">
        <f ca="true">+IF(AND(ISNUMBER(OFFSET('Sanitation Data'!$G$10,0,10*ROW('Sanitation Data'!G7))),'Data Summary'!DB13="Yes"),OFFSET('Sanitation Data'!$G$10,0,10*ROW('Sanitation Data'!G7)),NA())</f>
        <v>87.4</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f ca="true">+IF(AND(ISNUMBER(OFFSET('Sanitation Data'!$H$6,0,10*ROW('Sanitation Data'!H7))),'Data Summary'!DF13="Yes"),OFFSET('Sanitation Data'!$H$6,0,10*ROW('Sanitation Data'!H7)),NA())</f>
        <v>81.400000000000006</v>
      </c>
      <c r="AR13" s="97">
        <f ca="true">+IF(AND(ISNUMBER(OFFSET('Sanitation Data'!$H$10,0,10*ROW('Sanitation Data'!H7))),'Data Summary'!DG13="Yes"),OFFSET('Sanitation Data'!$H$10,0,10*ROW('Sanitation Data'!H7)),NA())</f>
        <v>80.400000000000006</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f ca="true">+IF(AND(ISNUMBER(OFFSET('Sanitation Data'!$I$6,0,10*ROW('Sanitation Data'!I7))),'Data Summary'!DK13="Yes"),OFFSET('Sanitation Data'!$I$6,0,10*ROW('Sanitation Data'!I7)),NA())</f>
        <v>91.2</v>
      </c>
      <c r="AW13" s="97">
        <f ca="true">+IF(AND(ISNUMBER(OFFSET('Sanitation Data'!$I$10,0,10*ROW('Sanitation Data'!I7))),'Data Summary'!DL13="Yes"),OFFSET('Sanitation Data'!$I$10,0,10*ROW('Sanitation Data'!I7)),NA())</f>
        <v>91</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f ca="true">+IF(AND(ISNUMBER(OFFSET('Hygiene Data'!$D$7,0,10*ROW('Hygiene Data'!D7))),'Data Summary'!DP13="Yes"),OFFSET('Hygiene Data'!$D$7,0,10*ROW('Hygiene Data'!D7)),NA())</f>
        <v>78.3</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f ca="true">+IF(AND(ISNUMBER(OFFSET('Hygiene Data'!$E$7,0,10*ROW('Hygiene Data'!E7))),'Data Summary'!DS13="Yes"),OFFSET('Hygiene Data'!$E$7,0,10*ROW('Hygiene Data'!E7)),NA())</f>
        <v>86.1</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f ca="true">+IF(AND(ISNUMBER(OFFSET('Hygiene Data'!$F$7,0,10*ROW('Hygiene Data'!F7))),'Data Summary'!DV13="Yes"),OFFSET('Hygiene Data'!$F$7,0,10*ROW('Hygiene Data'!F7)),NA())</f>
        <v>69.099999999999994</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f ca="true">+IF(AND(ISNUMBER(OFFSET('Hygiene Data'!$G$7,0,10*ROW('Hygiene Data'!G7))),'Data Summary'!DY13="Yes"),OFFSET('Hygiene Data'!$G$7,0,10*ROW('Hygiene Data'!G7)),NA())</f>
        <v>89.1</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f ca="true">+IF(AND(ISNUMBER(OFFSET('Hygiene Data'!$H$7,0,10*ROW('Hygiene Data'!H7))),'Data Summary'!EB13="Yes"),OFFSET('Hygiene Data'!$H$7,0,10*ROW('Hygiene Data'!H7)),NA())</f>
        <v>77.900000000000006</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f ca="true">+IF(AND(ISNUMBER(OFFSET('Hygiene Data'!$I$7,0,10*ROW('Hygiene Data'!I7))),'Data Summary'!EE13="Yes"),OFFSET('Hygiene Data'!$I$7,0,10*ROW('Hygiene Data'!I7)),NA())</f>
        <v>93.5</v>
      </c>
      <c r="BQ13" s="98" t="e">
        <f ca="true">+IF(AND(ISNUMBER(OFFSET('Hygiene Data'!$I$9,0,10*ROW('Hygiene Data'!I7))),'Data Summary'!EF13="Yes"),OFFSET('Hygiene Data'!$I$9,0,10*ROW('Hygiene Data'!I7)),NA())</f>
        <v>#N/A</v>
      </c>
    </row>
    <row xmlns:x14ac="http://schemas.microsoft.com/office/spreadsheetml/2009/9/ac" r="14" x14ac:dyDescent="0.2">
      <c r="A14" s="405" t="str">
        <f ca="true">+RIGHT('Data Summary'!A14,LEN('Data Summary'!A14)-9)</f>
        <v>UIS</v>
      </c>
      <c r="B14" s="36" t="str">
        <f ca="true">+IF(ISTEXT('Data Summary'!B14),'Data Summary'!B14,"")</f>
        <v>Other</v>
      </c>
      <c r="C14" s="353">
        <f ca="true">+VALUE('Data Summary'!C14)</f>
        <v>2019</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405" t="str">
        <f ca="true">+RIGHT('Data Summary'!A15,LEN('Data Summary'!A15)-9)</f>
        <v>LLECE</v>
      </c>
      <c r="B15" s="36" t="str">
        <f ca="true">+IF(ISTEXT('Data Summary'!B15),'Data Summary'!B15,"")</f>
        <v>Survey</v>
      </c>
      <c r="C15" s="353">
        <f ca="true">+VALUE('Data Summary'!C15)</f>
        <v>2019</v>
      </c>
      <c r="D15" s="96" t="e">
        <f ca="true">+IF(AND(ISNUMBER(OFFSET('Water Data'!$D$4,0,10*ROW('Water Data'!D9))),'Data Summary'!BS15="Yes"),100-OFFSET('Water Data'!$D$4,0,10*ROW('Water Data'!D9)),NA())</f>
        <v>#N/A</v>
      </c>
      <c r="E15" s="96">
        <f ca="true">+IF(AND(ISNUMBER(OFFSET('Water Data'!$D$6,0,10*ROW('Water Data'!D9))),'Data Summary'!BT15="Yes"),OFFSET('Water Data'!$D$6,0,10*ROW('Water Data'!D9)),NA())</f>
        <v>86.419753086419746</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f ca="true">+IF(AND(ISNUMBER(OFFSET('Water Data'!$E$6,0,10*ROW('Water Data'!E9))),'Data Summary'!BW15="Yes"),OFFSET('Water Data'!$E$6,0,10*ROW('Water Data'!E9)),NA())</f>
        <v>91.011235955056179</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f ca="true">+IF(AND(ISNUMBER(OFFSET('Water Data'!$F$6,0,10*ROW('Water Data'!F9))),'Data Summary'!BZ15="Yes"),OFFSET('Water Data'!$F$6,0,10*ROW('Water Data'!F9)),NA())</f>
        <v>73.846153846153854</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86.419753086419746</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89.411764705882362</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f ca="true">+IF(AND(ISNUMBER(OFFSET('Sanitation Data'!$D$10,0,10*ROW('Sanitation Data'!D9))),'Data Summary'!CM15="Yes"),OFFSET('Sanitation Data'!$D$10,0,10*ROW('Sanitation Data'!D9)),NA())</f>
        <v>87.34693877551021</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87.34693877551021</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f ca="true">+IF(AND(ISNUMBER(OFFSET('Sanitation Data'!$E$10,0,10*ROW('Sanitation Data'!E9))),'Data Summary'!CR15="Yes"),OFFSET('Sanitation Data'!$E$10,0,10*ROW('Sanitation Data'!E9)),NA())</f>
        <v>88.333333333333329</v>
      </c>
      <c r="AD15" s="97" t="e">
        <f ca="true">+IF(AND(ISNUMBER(OFFSET('Sanitation Data'!$E$11,0,10*ROW('Sanitation Data'!E9))),'Data Summary'!CS15="Yes"),OFFSET('Sanitation Data'!$E$11,0,10*ROW('Sanitation Data'!E9)),NA())</f>
        <v>#N/A</v>
      </c>
      <c r="AE15" s="97">
        <f ca="true">+IF(AND(ISNUMBER(OFFSET('Sanitation Data'!$E$12,0,10*ROW('Sanitation Data'!E9))),'Data Summary'!CT15="Yes"),OFFSET('Sanitation Data'!$E$12,0,10*ROW('Sanitation Data'!E9)),NA())</f>
        <v>88.333333333333329</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f ca="true">+IF(AND(ISNUMBER(OFFSET('Sanitation Data'!$F$10,0,10*ROW('Sanitation Data'!F9))),'Data Summary'!CW15="Yes"),OFFSET('Sanitation Data'!$F$10,0,10*ROW('Sanitation Data'!F9)),NA())</f>
        <v>84.615384615384613</v>
      </c>
      <c r="AI15" s="97" t="e">
        <f ca="true">+IF(AND(ISNUMBER(OFFSET('Sanitation Data'!$F$11,0,10*ROW('Sanitation Data'!F9))),'Data Summary'!CX15="Yes"),OFFSET('Sanitation Data'!$F$11,0,10*ROW('Sanitation Data'!F9)),NA())</f>
        <v>#N/A</v>
      </c>
      <c r="AJ15" s="97">
        <f ca="true">+IF(AND(ISNUMBER(OFFSET('Sanitation Data'!$F$12,0,10*ROW('Sanitation Data'!F9))),'Data Summary'!CY15="Yes"),OFFSET('Sanitation Data'!$F$12,0,10*ROW('Sanitation Data'!F9)),NA())</f>
        <v>84.615384615384613</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f ca="true">+IF(AND(ISNUMBER(OFFSET('Sanitation Data'!$H$10,0,10*ROW('Sanitation Data'!H9))),'Data Summary'!DG15="Yes"),OFFSET('Sanitation Data'!$H$10,0,10*ROW('Sanitation Data'!H9)),NA())</f>
        <v>87.34693877551021</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87.34693877551021</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f ca="true">+IF(AND(ISNUMBER(OFFSET('Sanitation Data'!$I$10,0,10*ROW('Sanitation Data'!I9))),'Data Summary'!DL15="Yes"),OFFSET('Sanitation Data'!$I$10,0,10*ROW('Sanitation Data'!I9)),NA())</f>
        <v>86.627906976744185</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86.627906976744185</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405" t="str">
        <f ca="true">+RIGHT('Data Summary'!A16,LEN('Data Summary'!A16)-9)</f>
        <v>CEN</v>
      </c>
      <c r="B16" s="36" t="str">
        <f ca="true">+IF(ISTEXT('Data Summary'!B16),'Data Summary'!B16,"")</f>
        <v>Census</v>
      </c>
      <c r="C16" s="353">
        <f ca="true">+VALUE('Data Summary'!C16)</f>
        <v>2020</v>
      </c>
      <c r="D16" s="96">
        <f ca="true">+IF(AND(ISNUMBER(OFFSET('Water Data'!$D$4,0,10*ROW('Water Data'!D10))),'Data Summary'!BS16="Yes"),100-OFFSET('Water Data'!$D$4,0,10*ROW('Water Data'!D10)),NA())</f>
        <v>99.081890000000001</v>
      </c>
      <c r="E16" s="96">
        <f ca="true">+IF(AND(ISNUMBER(OFFSET('Water Data'!$D$6,0,10*ROW('Water Data'!D10))),'Data Summary'!BT16="Yes"),OFFSET('Water Data'!$D$6,0,10*ROW('Water Data'!D10)),NA())</f>
        <v>82.646810000000002</v>
      </c>
      <c r="F16" s="96">
        <f ca="true">+IF(AND(ISNUMBER(OFFSET('Water Data'!$D$9,0,10*ROW('Water Data'!D10))),'Data Summary'!BU16="Yes"),OFFSET('Water Data'!$D$9,0,10*ROW('Water Data'!D10)),NA())</f>
        <v>77.485520000000008</v>
      </c>
      <c r="G16" s="96">
        <f ca="true">+IF(AND(ISNUMBER(OFFSET('Water Data'!$E$4,0,10*ROW('Water Data'!E10))),'Data Summary'!BV16="Yes"),100-OFFSET('Water Data'!$E$4,0,10*ROW('Water Data'!E10)),NA())</f>
        <v>99.177030000000002</v>
      </c>
      <c r="H16" s="96">
        <f ca="true">+IF(AND(ISNUMBER(OFFSET('Water Data'!$E$6,0,10*ROW('Water Data'!E10))),'Data Summary'!BW16="Yes"),OFFSET('Water Data'!$E$6,0,10*ROW('Water Data'!E10)),NA())</f>
        <v>87.509149999999991</v>
      </c>
      <c r="I16" s="96">
        <f ca="true">+IF(AND(ISNUMBER(OFFSET('Water Data'!$E$9,0,10*ROW('Water Data'!E10))),'Data Summary'!BX16="Yes"),OFFSET('Water Data'!$E$9,0,10*ROW('Water Data'!E10)),NA())</f>
        <v>83.028530000000003</v>
      </c>
      <c r="J16" s="96">
        <f ca="true">+IF(AND(ISNUMBER(OFFSET('Water Data'!$F$4,0,10*ROW('Water Data'!F10))),'Data Summary'!BY16="Yes"),100-OFFSET('Water Data'!$F$4,0,10*ROW('Water Data'!F10)),NA())</f>
        <v>99.003320000000002</v>
      </c>
      <c r="K16" s="96">
        <f ca="true">+IF(AND(ISNUMBER(OFFSET('Water Data'!$F$6,0,10*ROW('Water Data'!F10))),'Data Summary'!BZ16="Yes"),OFFSET('Water Data'!$F$6,0,10*ROW('Water Data'!F10)),NA())</f>
        <v>78.631839999999997</v>
      </c>
      <c r="L16" s="96">
        <f ca="true">+IF(AND(ISNUMBER(OFFSET('Water Data'!$F$9,0,10*ROW('Water Data'!F10))),'Data Summary'!CA16="Yes"),OFFSET('Water Data'!$F$9,0,10*ROW('Water Data'!F10)),NA())</f>
        <v>72.908479999999997</v>
      </c>
      <c r="M16" s="96">
        <f ca="true">+IF(AND(ISNUMBER(OFFSET('Water Data'!$G$4,0,10*ROW('Water Data'!G10))),'Data Summary'!CB16="Yes"),100-OFFSET('Water Data'!$G$4,0,10*ROW('Water Data'!G10)),NA())</f>
        <v>99.606667915339955</v>
      </c>
      <c r="N16" s="96">
        <f ca="true">+IF(AND(ISNUMBER(OFFSET('Water Data'!$G$6,0,10*ROW('Water Data'!G10))),'Data Summary'!CC16="Yes"),OFFSET('Water Data'!$G$6,0,10*ROW('Water Data'!G10)),NA())</f>
        <v>92.938752575388648</v>
      </c>
      <c r="O16" s="96">
        <f ca="true">+IF(AND(ISNUMBER(OFFSET('Water Data'!$G$9,0,10*ROW('Water Data'!G10))),'Data Summary'!CD16="Yes"),OFFSET('Water Data'!$G$9,0,10*ROW('Water Data'!G10)),NA())</f>
        <v>88.162577261659493</v>
      </c>
      <c r="P16" s="96">
        <f ca="true">+IF(AND(ISNUMBER(OFFSET('Water Data'!$H$4,0,10*ROW('Water Data'!H10))),'Data Summary'!CE16="Yes"),100-OFFSET('Water Data'!$H$4,0,10*ROW('Water Data'!H10)),NA())</f>
        <v>99.062262397566954</v>
      </c>
      <c r="Q16" s="96">
        <f ca="true">+IF(AND(ISNUMBER(OFFSET('Water Data'!$H$6,0,10*ROW('Water Data'!H10))),'Data Summary'!CF16="Yes"),OFFSET('Water Data'!$H$6,0,10*ROW('Water Data'!H10)),NA())</f>
        <v>82.301258764889752</v>
      </c>
      <c r="R16" s="96">
        <f ca="true">+IF(AND(ISNUMBER(OFFSET('Water Data'!$H$9,0,10*ROW('Water Data'!H10))),'Data Summary'!CG16="Yes"),OFFSET('Water Data'!$H$9,0,10*ROW('Water Data'!H10)),NA())</f>
        <v>77.10568556222016</v>
      </c>
      <c r="S16" s="96">
        <f ca="true">+IF(AND(ISNUMBER(OFFSET('Water Data'!$I$4,0,10*ROW('Water Data'!I10))),'Data Summary'!CH16="Yes"),100-OFFSET('Water Data'!$I$4,0,10*ROW('Water Data'!I10)),NA())</f>
        <v>99.642289348171701</v>
      </c>
      <c r="T16" s="96">
        <f ca="true">+IF(AND(ISNUMBER(OFFSET('Water Data'!$I$6,0,10*ROW('Water Data'!I10))),'Data Summary'!CI16="Yes"),OFFSET('Water Data'!$I$6,0,10*ROW('Water Data'!I10)),NA())</f>
        <v>95.151033386327498</v>
      </c>
      <c r="U16" s="96">
        <f ca="true">+IF(AND(ISNUMBER(OFFSET('Water Data'!$I$9,0,10*ROW('Water Data'!I10))),'Data Summary'!CJ16="Yes"),OFFSET('Water Data'!$I$9,0,10*ROW('Water Data'!I10)),NA())</f>
        <v>89.86486486486487</v>
      </c>
      <c r="V16" s="97">
        <f ca="true">+IF(AND(ISNUMBER(OFFSET('Sanitation Data'!$D$4,0,10*ROW('Sanitation Data'!D10))),'Data Summary'!CK16="Yes"),100-OFFSET('Sanitation Data'!$D$4,0,10*ROW('Sanitation Data'!D10)),NA())</f>
        <v>91.555000000000007</v>
      </c>
      <c r="W16" s="97">
        <f ca="true">+IF(AND(ISNUMBER(OFFSET('Sanitation Data'!$D$6,0,10*ROW('Sanitation Data'!D10))),'Data Summary'!CL16="Yes"),OFFSET('Sanitation Data'!$D$6,0,10*ROW('Sanitation Data'!D10)),NA())</f>
        <v>90.231589999999997</v>
      </c>
      <c r="X16" s="97">
        <f ca="true">+IF(AND(ISNUMBER(OFFSET('Sanitation Data'!$D$10,0,10*ROW('Sanitation Data'!D10))),'Data Summary'!CM16="Yes"),OFFSET('Sanitation Data'!$D$10,0,10*ROW('Sanitation Data'!D10)),NA())</f>
        <v>85.822990000000004</v>
      </c>
      <c r="Y16" s="97">
        <f ca="true">+IF(AND(ISNUMBER(OFFSET('Sanitation Data'!$D$11,0,10*ROW('Sanitation Data'!D10))),'Data Summary'!CN16="Yes"),OFFSET('Sanitation Data'!$D$11,0,10*ROW('Sanitation Data'!D10)),NA())</f>
        <v>61.745240000000003</v>
      </c>
      <c r="Z16" s="97">
        <f ca="true">+IF(AND(ISNUMBER(OFFSET('Sanitation Data'!$D$12,0,10*ROW('Sanitation Data'!D10))),'Data Summary'!CO16="Yes"),OFFSET('Sanitation Data'!$D$12,0,10*ROW('Sanitation Data'!D10)),NA())</f>
        <v>59.189410000000002</v>
      </c>
      <c r="AA16" s="97">
        <f ca="true">+IF(AND(ISNUMBER(OFFSET('Sanitation Data'!$E$4,0,10*ROW('Sanitation Data'!E10))),'Data Summary'!CP16="Yes"),100-OFFSET('Sanitation Data'!$E$4,0,10*ROW('Sanitation Data'!E10)),NA())</f>
        <v>94.056330000000003</v>
      </c>
      <c r="AB16" s="97">
        <f ca="true">+IF(AND(ISNUMBER(OFFSET('Sanitation Data'!$E$6,0,10*ROW('Sanitation Data'!E10))),'Data Summary'!CQ16="Yes"),OFFSET('Sanitation Data'!$E$6,0,10*ROW('Sanitation Data'!E10)),NA())</f>
        <v>93.745430000000013</v>
      </c>
      <c r="AC16" s="97">
        <f ca="true">+IF(AND(ISNUMBER(OFFSET('Sanitation Data'!$E$10,0,10*ROW('Sanitation Data'!E10))),'Data Summary'!CR16="Yes"),OFFSET('Sanitation Data'!$E$10,0,10*ROW('Sanitation Data'!E10)),NA())</f>
        <v>89.301389999999998</v>
      </c>
      <c r="AD16" s="97">
        <f ca="true">+IF(AND(ISNUMBER(OFFSET('Sanitation Data'!$E$11,0,10*ROW('Sanitation Data'!E10))),'Data Summary'!CS16="Yes"),OFFSET('Sanitation Data'!$E$11,0,10*ROW('Sanitation Data'!E10)),NA())</f>
        <v>66.002189999999999</v>
      </c>
      <c r="AE16" s="97">
        <f ca="true">+IF(AND(ISNUMBER(OFFSET('Sanitation Data'!$E$12,0,10*ROW('Sanitation Data'!E10))),'Data Summary'!CT16="Yes"),OFFSET('Sanitation Data'!$E$12,0,10*ROW('Sanitation Data'!E10)),NA())</f>
        <v>63.313830000000003</v>
      </c>
      <c r="AF16" s="97">
        <f ca="true">+IF(AND(ISNUMBER(OFFSET('Sanitation Data'!$F$4,0,10*ROW('Sanitation Data'!F10))),'Data Summary'!CU16="Yes"),100-OFFSET('Sanitation Data'!$F$4,0,10*ROW('Sanitation Data'!F10)),NA())</f>
        <v>89.489580000000004</v>
      </c>
      <c r="AG16" s="97">
        <f ca="true">+IF(AND(ISNUMBER(OFFSET('Sanitation Data'!$F$6,0,10*ROW('Sanitation Data'!F10))),'Data Summary'!CV16="Yes"),OFFSET('Sanitation Data'!$F$6,0,10*ROW('Sanitation Data'!F10)),NA())</f>
        <v>87.330110000000005</v>
      </c>
      <c r="AH16" s="97">
        <f ca="true">+IF(AND(ISNUMBER(OFFSET('Sanitation Data'!$F$10,0,10*ROW('Sanitation Data'!F10))),'Data Summary'!CW16="Yes"),OFFSET('Sanitation Data'!$F$10,0,10*ROW('Sanitation Data'!F10)),NA())</f>
        <v>82.950770000000006</v>
      </c>
      <c r="AI16" s="97">
        <f ca="true">+IF(AND(ISNUMBER(OFFSET('Sanitation Data'!$F$11,0,10*ROW('Sanitation Data'!F10))),'Data Summary'!CX16="Yes"),OFFSET('Sanitation Data'!$F$11,0,10*ROW('Sanitation Data'!F10)),NA())</f>
        <v>58.230139999999999</v>
      </c>
      <c r="AJ16" s="97">
        <f ca="true">+IF(AND(ISNUMBER(OFFSET('Sanitation Data'!$F$12,0,10*ROW('Sanitation Data'!F10))),'Data Summary'!CY16="Yes"),OFFSET('Sanitation Data'!$F$12,0,10*ROW('Sanitation Data'!F10)),NA())</f>
        <v>55.783749999999998</v>
      </c>
      <c r="AK16" s="97">
        <f ca="true">+IF(AND(ISNUMBER(OFFSET('Sanitation Data'!$G$4,0,10*ROW('Sanitation Data'!G10))),'Data Summary'!CZ16="Yes"),100-OFFSET('Sanitation Data'!$G$4,0,10*ROW('Sanitation Data'!G10)),NA())</f>
        <v>92.863832178310545</v>
      </c>
      <c r="AL16" s="97">
        <f ca="true">+IF(AND(ISNUMBER(OFFSET('Sanitation Data'!$G$6,0,10*ROW('Sanitation Data'!G10))),'Data Summary'!DA16="Yes"),OFFSET('Sanitation Data'!$G$6,0,10*ROW('Sanitation Data'!G10)),NA())</f>
        <v>92.133358306799039</v>
      </c>
      <c r="AM16" s="97">
        <f ca="true">+IF(AND(ISNUMBER(OFFSET('Sanitation Data'!$G$10,0,10*ROW('Sanitation Data'!G10))),'Data Summary'!DB16="Yes"),OFFSET('Sanitation Data'!$G$10,0,10*ROW('Sanitation Data'!G10)),NA())</f>
        <v>88.743210339014794</v>
      </c>
      <c r="AN16" s="97">
        <f ca="true">+IF(AND(ISNUMBER(OFFSET('Sanitation Data'!$G$11,0,10*ROW('Sanitation Data'!G10))),'Data Summary'!DC16="Yes"),OFFSET('Sanitation Data'!$G$11,0,10*ROW('Sanitation Data'!G10)),NA())</f>
        <v>64.731223075482305</v>
      </c>
      <c r="AO16" s="97">
        <f ca="true">+IF(AND(ISNUMBER(OFFSET('Sanitation Data'!$G$12,0,10*ROW('Sanitation Data'!G10))),'Data Summary'!DD16="Yes"),OFFSET('Sanitation Data'!$G$12,0,10*ROW('Sanitation Data'!G10)),NA())</f>
        <v>62.483611163139166</v>
      </c>
      <c r="AP16" s="97">
        <f ca="true">+IF(AND(ISNUMBER(OFFSET('Sanitation Data'!$H$4,0,10*ROW('Sanitation Data'!H10))),'Data Summary'!DE16="Yes"),100-OFFSET('Sanitation Data'!$H$4,0,10*ROW('Sanitation Data'!H10)),NA())</f>
        <v>91.433640280476467</v>
      </c>
      <c r="AQ16" s="97">
        <f ca="true">+IF(AND(ISNUMBER(OFFSET('Sanitation Data'!$H$6,0,10*ROW('Sanitation Data'!H10))),'Data Summary'!DF16="Yes"),OFFSET('Sanitation Data'!$H$6,0,10*ROW('Sanitation Data'!H10)),NA())</f>
        <v>90.081946439131528</v>
      </c>
      <c r="AR16" s="97">
        <f ca="true">+IF(AND(ISNUMBER(OFFSET('Sanitation Data'!$H$10,0,10*ROW('Sanitation Data'!H10))),'Data Summary'!DG16="Yes"),OFFSET('Sanitation Data'!$H$10,0,10*ROW('Sanitation Data'!H10)),NA())</f>
        <v>85.621356762693239</v>
      </c>
      <c r="AS16" s="97">
        <f ca="true">+IF(AND(ISNUMBER(OFFSET('Sanitation Data'!$H$11,0,10*ROW('Sanitation Data'!H10))),'Data Summary'!DH16="Yes"),OFFSET('Sanitation Data'!$H$11,0,10*ROW('Sanitation Data'!H10)),NA())</f>
        <v>61.780856635971951</v>
      </c>
      <c r="AT16" s="97">
        <f ca="true">+IF(AND(ISNUMBER(OFFSET('Sanitation Data'!$H$12,0,10*ROW('Sanitation Data'!H10))),'Data Summary'!DI16="Yes"),OFFSET('Sanitation Data'!$H$12,0,10*ROW('Sanitation Data'!H10)),NA())</f>
        <v>59.195742164399768</v>
      </c>
      <c r="AU16" s="97">
        <f ca="true">+IF(AND(ISNUMBER(OFFSET('Sanitation Data'!$I$4,0,10*ROW('Sanitation Data'!I10))),'Data Summary'!DJ16="Yes"),100-OFFSET('Sanitation Data'!$I$4,0,10*ROW('Sanitation Data'!I10)),NA())</f>
        <v>94.038155802861681</v>
      </c>
      <c r="AV16" s="97">
        <f ca="true">+IF(AND(ISNUMBER(OFFSET('Sanitation Data'!$I$6,0,10*ROW('Sanitation Data'!I10))),'Data Summary'!DK16="Yes"),OFFSET('Sanitation Data'!$I$6,0,10*ROW('Sanitation Data'!I10)),NA())</f>
        <v>93.720190779014303</v>
      </c>
      <c r="AW16" s="97">
        <f ca="true">+IF(AND(ISNUMBER(OFFSET('Sanitation Data'!$I$10,0,10*ROW('Sanitation Data'!I10))),'Data Summary'!DL16="Yes"),OFFSET('Sanitation Data'!$I$10,0,10*ROW('Sanitation Data'!I10)),NA())</f>
        <v>90.69952305246423</v>
      </c>
      <c r="AX16" s="97">
        <f ca="true">+IF(AND(ISNUMBER(OFFSET('Sanitation Data'!$I$11,0,10*ROW('Sanitation Data'!I10))),'Data Summary'!DM16="Yes"),OFFSET('Sanitation Data'!$I$11,0,10*ROW('Sanitation Data'!I10)),NA())</f>
        <v>69.753577106518279</v>
      </c>
      <c r="AY16" s="97">
        <f ca="true">+IF(AND(ISNUMBER(OFFSET('Sanitation Data'!$I$12,0,10*ROW('Sanitation Data'!I10))),'Data Summary'!DN16="Yes"),OFFSET('Sanitation Data'!$I$12,0,10*ROW('Sanitation Data'!I10)),NA())</f>
        <v>67.766295707472182</v>
      </c>
      <c r="AZ16" s="98">
        <f ca="true">+IF(AND(ISNUMBER(OFFSET('Hygiene Data'!$D$5,0,10*ROW('Hygiene Data'!D10))),'Data Summary'!DO16="Yes"),OFFSET('Hygiene Data'!$D$5,0,10*ROW('Hygiene Data'!D10)),NA())</f>
        <v>88.428449999999998</v>
      </c>
      <c r="BA16" s="98">
        <f ca="true">+IF(AND(ISNUMBER(OFFSET('Hygiene Data'!$D$7,0,10*ROW('Hygiene Data'!D10))),'Data Summary'!DP16="Yes"),OFFSET('Hygiene Data'!$D$7,0,10*ROW('Hygiene Data'!D10)),NA())</f>
        <v>75.210920000000002</v>
      </c>
      <c r="BB16" s="98">
        <f ca="true">+IF(AND(ISNUMBER(OFFSET('Hygiene Data'!$D$9,0,10*ROW('Hygiene Data'!D10))),'Data Summary'!DQ16="Yes"),OFFSET('Hygiene Data'!$D$9,0,10*ROW('Hygiene Data'!D10)),NA())</f>
        <v>50.669980000000002</v>
      </c>
      <c r="BC16" s="98">
        <f ca="true">+IF(AND(ISNUMBER(OFFSET('Hygiene Data'!$E$5,0,10*ROW('Hygiene Data'!E10))),'Data Summary'!DR16="Yes"),OFFSET('Hygiene Data'!$E$5,0,10*ROW('Hygiene Data'!E10)),NA())</f>
        <v>92.922460000000001</v>
      </c>
      <c r="BD16" s="98">
        <f ca="true">+IF(AND(ISNUMBER(OFFSET('Hygiene Data'!$E$7,0,10*ROW('Hygiene Data'!E10))),'Data Summary'!DS16="Yes"),OFFSET('Hygiene Data'!$E$7,0,10*ROW('Hygiene Data'!E10)),NA())</f>
        <v>80.230429999999998</v>
      </c>
      <c r="BE16" s="98">
        <f ca="true">+IF(AND(ISNUMBER(OFFSET('Hygiene Data'!$E$9,0,10*ROW('Hygiene Data'!E10))),'Data Summary'!DT16="Yes"),OFFSET('Hygiene Data'!$E$9,0,10*ROW('Hygiene Data'!E10)),NA())</f>
        <v>48.555230000000002</v>
      </c>
      <c r="BF16" s="98">
        <f ca="true">+IF(AND(ISNUMBER(OFFSET('Hygiene Data'!$F$5,0,10*ROW('Hygiene Data'!F10))),'Data Summary'!DU16="Yes"),OFFSET('Hygiene Data'!$F$5,0,10*ROW('Hygiene Data'!F10)),NA())</f>
        <v>84.717610000000008</v>
      </c>
      <c r="BG16" s="98">
        <f ca="true">+IF(AND(ISNUMBER(OFFSET('Hygiene Data'!$F$7,0,10*ROW('Hygiene Data'!F10))),'Data Summary'!DV16="Yes"),OFFSET('Hygiene Data'!$F$7,0,10*ROW('Hygiene Data'!F10)),NA())</f>
        <v>71.066140000000004</v>
      </c>
      <c r="BH16" s="98">
        <f ca="true">+IF(AND(ISNUMBER(OFFSET('Hygiene Data'!$F$9,0,10*ROW('Hygiene Data'!F10))),'Data Summary'!DW16="Yes"),OFFSET('Hygiene Data'!$F$9,0,10*ROW('Hygiene Data'!F10)),NA())</f>
        <v>52.41619</v>
      </c>
      <c r="BI16" s="98">
        <f ca="true">+IF(AND(ISNUMBER(OFFSET('Hygiene Data'!$G$5,0,10*ROW('Hygiene Data'!G10))),'Data Summary'!DX16="Yes"),OFFSET('Hygiene Data'!$G$5,0,10*ROW('Hygiene Data'!G10)),NA())</f>
        <v>93.613036149091585</v>
      </c>
      <c r="BJ16" s="98">
        <f ca="true">+IF(AND(ISNUMBER(OFFSET('Hygiene Data'!$G$7,0,10*ROW('Hygiene Data'!G10))),'Data Summary'!DY16="Yes"),OFFSET('Hygiene Data'!$G$7,0,10*ROW('Hygiene Data'!G10)),NA())</f>
        <v>82.599737778610233</v>
      </c>
      <c r="BK16" s="98">
        <f ca="true">+IF(AND(ISNUMBER(OFFSET('Hygiene Data'!$G$9,0,10*ROW('Hygiene Data'!G10))),'Data Summary'!DZ16="Yes"),OFFSET('Hygiene Data'!$G$9,0,10*ROW('Hygiene Data'!G10)),NA())</f>
        <v>49.522382468627086</v>
      </c>
      <c r="BL16" s="98">
        <f ca="true">+IF(AND(ISNUMBER(OFFSET('Hygiene Data'!$H$5,0,10*ROW('Hygiene Data'!H10))),'Data Summary'!EA16="Yes"),OFFSET('Hygiene Data'!$H$5,0,10*ROW('Hygiene Data'!H10)),NA())</f>
        <v>88.282504012841088</v>
      </c>
      <c r="BM16" s="98">
        <f ca="true">+IF(AND(ISNUMBER(OFFSET('Hygiene Data'!$H$7,0,10*ROW('Hygiene Data'!H10))),'Data Summary'!EB16="Yes"),OFFSET('Hygiene Data'!$H$7,0,10*ROW('Hygiene Data'!H10)),NA())</f>
        <v>74.942975416068265</v>
      </c>
      <c r="BN16" s="98">
        <f ca="true">+IF(AND(ISNUMBER(OFFSET('Hygiene Data'!$H$9,0,10*ROW('Hygiene Data'!H10))),'Data Summary'!EC16="Yes"),OFFSET('Hygiene Data'!$H$9,0,10*ROW('Hygiene Data'!H10)),NA())</f>
        <v>50.173185773422325</v>
      </c>
      <c r="BO16" s="98">
        <f ca="true">+IF(AND(ISNUMBER(OFFSET('Hygiene Data'!$I$5,0,10*ROW('Hygiene Data'!I10))),'Data Summary'!ED16="Yes"),OFFSET('Hygiene Data'!$I$5,0,10*ROW('Hygiene Data'!I10)),NA())</f>
        <v>96.263910969793315</v>
      </c>
      <c r="BP16" s="98">
        <f ca="true">+IF(AND(ISNUMBER(OFFSET('Hygiene Data'!$I$7,0,10*ROW('Hygiene Data'!I10))),'Data Summary'!EE16="Yes"),OFFSET('Hygiene Data'!$I$7,0,10*ROW('Hygiene Data'!I10)),NA())</f>
        <v>85.532591414944363</v>
      </c>
      <c r="BQ16" s="98">
        <f ca="true">+IF(AND(ISNUMBER(OFFSET('Hygiene Data'!$I$9,0,10*ROW('Hygiene Data'!I10))),'Data Summary'!EF16="Yes"),OFFSET('Hygiene Data'!$I$9,0,10*ROW('Hygiene Data'!I10)),NA())</f>
        <v>33.386327503974563</v>
      </c>
    </row>
    <row xmlns:x14ac="http://schemas.microsoft.com/office/spreadsheetml/2009/9/ac" r="17" x14ac:dyDescent="0.2">
      <c r="A17" s="405" t="str">
        <f ca="true">+RIGHT('Data Summary'!A17,LEN('Data Summary'!A17)-9)</f>
        <v>UIS</v>
      </c>
      <c r="B17" s="36" t="str">
        <f ca="true">+IF(ISTEXT('Data Summary'!B17),'Data Summary'!B17,"")</f>
        <v>Other</v>
      </c>
      <c r="C17" s="353">
        <f ca="true">+VALUE('Data Summary'!C17)</f>
        <v>2020</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405" t="str">
        <f ca="true">+RIGHT('Data Summary'!A18,LEN('Data Summary'!A18)-9)</f>
        <v>UIS</v>
      </c>
      <c r="B18" s="36" t="str">
        <f ca="true">+IF(ISTEXT('Data Summary'!B18),'Data Summary'!B18,"")</f>
        <v>Other</v>
      </c>
      <c r="C18" s="353">
        <f ca="true">+VALUE('Data Summary'!C18)</f>
        <v>2021</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405" t="str">
        <f ca="true">+RIGHT('Data Summary'!A19,LEN('Data Summary'!A19)-9)</f>
        <v>UIS</v>
      </c>
      <c r="B19" s="36" t="str">
        <f ca="true">+IF(ISTEXT('Data Summary'!B19),'Data Summary'!B19,"")</f>
        <v>Other</v>
      </c>
      <c r="C19" s="353">
        <f ca="true">+VALUE('Data Summary'!C19)</f>
        <v>2022</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405" t="e">
        <f ca="true">+RIGHT('Data Summary'!A20,LEN('Data Summary'!A20)-9)</f>
        <v>#VALUE!</v>
      </c>
      <c r="B20" s="36" t="str">
        <f ca="true">+IF(ISTEXT('Data Summary'!B20),'Data Summary'!B20,"")</f>
        <v/>
      </c>
      <c r="C20" s="353"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405" t="e">
        <f ca="true">+RIGHT('Data Summary'!A21,LEN('Data Summary'!A21)-9)</f>
        <v>#VALUE!</v>
      </c>
      <c r="B21" s="36" t="str">
        <f ca="true">+IF(ISTEXT('Data Summary'!B21),'Data Summary'!B21,"")</f>
        <v/>
      </c>
      <c r="C21" s="353"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405" t="e">
        <f ca="true">+RIGHT('Data Summary'!A22,LEN('Data Summary'!A22)-9)</f>
        <v>#VALUE!</v>
      </c>
      <c r="B22" s="36" t="str">
        <f ca="true">+IF(ISTEXT('Data Summary'!B22),'Data Summary'!B22,"")</f>
        <v/>
      </c>
      <c r="C22" s="353"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405" t="e">
        <f ca="true">+RIGHT('Data Summary'!A23,LEN('Data Summary'!A23)-9)</f>
        <v>#VALUE!</v>
      </c>
      <c r="B23" s="36" t="str">
        <f ca="true">+IF(ISTEXT('Data Summary'!B23),'Data Summary'!B23,"")</f>
        <v/>
      </c>
      <c r="C23" s="353"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405" t="e">
        <f ca="true">+RIGHT('Data Summary'!A24,LEN('Data Summary'!A24)-9)</f>
        <v>#VALUE!</v>
      </c>
      <c r="B24" s="36" t="str">
        <f ca="true">+IF(ISTEXT('Data Summary'!B24),'Data Summary'!B24,"")</f>
        <v/>
      </c>
      <c r="C24" s="353"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405" t="e">
        <f ca="true">+RIGHT('Data Summary'!A25,LEN('Data Summary'!A25)-9)</f>
        <v>#VALUE!</v>
      </c>
      <c r="B25" s="36" t="str">
        <f ca="true">+IF(ISTEXT('Data Summary'!B25),'Data Summary'!B25,"")</f>
        <v/>
      </c>
      <c r="C25" s="353"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405" t="e">
        <f ca="true">+RIGHT('Data Summary'!A26,LEN('Data Summary'!A26)-9)</f>
        <v>#VALUE!</v>
      </c>
      <c r="B26" s="36" t="str">
        <f ca="true">+IF(ISTEXT('Data Summary'!B26),'Data Summary'!B26,"")</f>
        <v/>
      </c>
      <c r="C26" s="353"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405" t="e">
        <f ca="true">+RIGHT('Data Summary'!A27,LEN('Data Summary'!A27)-9)</f>
        <v>#VALUE!</v>
      </c>
      <c r="B27" s="36" t="str">
        <f ca="true">+IF(ISTEXT('Data Summary'!B27),'Data Summary'!B27,"")</f>
        <v/>
      </c>
      <c r="C27" s="353"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405" t="e">
        <f ca="true">+RIGHT('Data Summary'!A28,LEN('Data Summary'!A28)-9)</f>
        <v>#VALUE!</v>
      </c>
      <c r="B28" s="36" t="str">
        <f ca="true">+IF(ISTEXT('Data Summary'!B28),'Data Summary'!B28,"")</f>
        <v/>
      </c>
      <c r="C28" s="353"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405" t="e">
        <f ca="true">+RIGHT('Data Summary'!A29,LEN('Data Summary'!A29)-9)</f>
        <v>#VALUE!</v>
      </c>
      <c r="B29" s="36" t="str">
        <f ca="true">+IF(ISTEXT('Data Summary'!B29),'Data Summary'!B29,"")</f>
        <v/>
      </c>
      <c r="C29" s="353"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405" t="e">
        <f ca="true">+RIGHT('Data Summary'!A30,LEN('Data Summary'!A30)-9)</f>
        <v>#VALUE!</v>
      </c>
      <c r="B30" s="36" t="str">
        <f ca="true">+IF(ISTEXT('Data Summary'!B30),'Data Summary'!B30,"")</f>
        <v/>
      </c>
      <c r="C30" s="353"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405" t="e">
        <f ca="true">+RIGHT('Data Summary'!A31,LEN('Data Summary'!A31)-9)</f>
        <v>#VALUE!</v>
      </c>
      <c r="B31" s="36" t="str">
        <f ca="true">+IF(ISTEXT('Data Summary'!B31),'Data Summary'!B31,"")</f>
        <v/>
      </c>
      <c r="C31" s="353"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405" t="e">
        <f ca="true">+RIGHT('Data Summary'!A32,LEN('Data Summary'!A32)-9)</f>
        <v>#VALUE!</v>
      </c>
      <c r="B32" s="36" t="str">
        <f ca="true">+IF(ISTEXT('Data Summary'!B32),'Data Summary'!B32,"")</f>
        <v/>
      </c>
      <c r="C32" s="353"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405" t="e">
        <f ca="true">+RIGHT('Data Summary'!A33,LEN('Data Summary'!A33)-9)</f>
        <v>#VALUE!</v>
      </c>
      <c r="B33" s="36" t="str">
        <f ca="true">+IF(ISTEXT('Data Summary'!B33),'Data Summary'!B33,"")</f>
        <v/>
      </c>
      <c r="C33" s="353"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405" t="e">
        <f ca="true">+RIGHT('Data Summary'!A34,LEN('Data Summary'!A34)-9)</f>
        <v>#VALUE!</v>
      </c>
      <c r="B34" s="36" t="str">
        <f ca="true">+IF(ISTEXT('Data Summary'!B34),'Data Summary'!B34,"")</f>
        <v/>
      </c>
      <c r="C34" s="353"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405" t="e">
        <f ca="true">+RIGHT('Data Summary'!A35,LEN('Data Summary'!A35)-9)</f>
        <v>#VALUE!</v>
      </c>
      <c r="B35" s="36" t="str">
        <f ca="true">+IF(ISTEXT('Data Summary'!B35),'Data Summary'!B35,"")</f>
        <v/>
      </c>
      <c r="C35" s="353"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405" t="e">
        <f ca="true">+RIGHT('Data Summary'!A36,LEN('Data Summary'!A36)-9)</f>
        <v>#VALUE!</v>
      </c>
      <c r="B36" s="36" t="str">
        <f ca="true">+IF(ISTEXT('Data Summary'!B36),'Data Summary'!B36,"")</f>
        <v/>
      </c>
      <c r="C36" s="353"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405" t="e">
        <f ca="true">+RIGHT('Data Summary'!A37,LEN('Data Summary'!A37)-9)</f>
        <v>#VALUE!</v>
      </c>
      <c r="B37" s="36" t="str">
        <f ca="true">+IF(ISTEXT('Data Summary'!B37),'Data Summary'!B37,"")</f>
        <v/>
      </c>
      <c r="C37" s="353"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405" t="e">
        <f ca="true">+RIGHT('Data Summary'!A38,LEN('Data Summary'!A38)-9)</f>
        <v>#VALUE!</v>
      </c>
      <c r="B38" s="36" t="str">
        <f ca="true">+IF(ISTEXT('Data Summary'!B38),'Data Summary'!B38,"")</f>
        <v/>
      </c>
      <c r="C38" s="353"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405" t="e">
        <f ca="true">+RIGHT('Data Summary'!A39,LEN('Data Summary'!A39)-9)</f>
        <v>#VALUE!</v>
      </c>
      <c r="B39" s="36" t="str">
        <f ca="true">+IF(ISTEXT('Data Summary'!B39),'Data Summary'!B39,"")</f>
        <v/>
      </c>
      <c r="C39" s="353"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405" t="e">
        <f ca="true">+RIGHT('Data Summary'!A40,LEN('Data Summary'!A40)-9)</f>
        <v>#VALUE!</v>
      </c>
      <c r="B40" s="36" t="str">
        <f ca="true">+IF(ISTEXT('Data Summary'!B40),'Data Summary'!B40,"")</f>
        <v/>
      </c>
      <c r="C40" s="353"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405" t="e">
        <f ca="true">+RIGHT('Data Summary'!A41,LEN('Data Summary'!A41)-9)</f>
        <v>#VALUE!</v>
      </c>
      <c r="B41" s="36" t="str">
        <f ca="true">+IF(ISTEXT('Data Summary'!B41),'Data Summary'!B41,"")</f>
        <v/>
      </c>
      <c r="C41" s="353"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405" t="e">
        <f ca="true">+RIGHT('Data Summary'!A42,LEN('Data Summary'!A42)-9)</f>
        <v>#VALUE!</v>
      </c>
      <c r="B42" s="36" t="str">
        <f ca="true">+IF(ISTEXT('Data Summary'!B42),'Data Summary'!B42,"")</f>
        <v/>
      </c>
      <c r="C42" s="353"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405" t="e">
        <f ca="true">+RIGHT('Data Summary'!A43,LEN('Data Summary'!A43)-9)</f>
        <v>#VALUE!</v>
      </c>
      <c r="B43" s="36" t="str">
        <f ca="true">+IF(ISTEXT('Data Summary'!B43),'Data Summary'!B43,"")</f>
        <v/>
      </c>
      <c r="C43" s="353"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405" t="e">
        <f ca="true">+RIGHT('Data Summary'!A44,LEN('Data Summary'!A44)-9)</f>
        <v>#VALUE!</v>
      </c>
      <c r="B44" s="36" t="str">
        <f ca="true">+IF(ISTEXT('Data Summary'!B44),'Data Summary'!B44,"")</f>
        <v/>
      </c>
      <c r="C44" s="353"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405" t="e">
        <f ca="true">+RIGHT('Data Summary'!A45,LEN('Data Summary'!A45)-9)</f>
        <v>#VALUE!</v>
      </c>
      <c r="B45" s="36" t="str">
        <f ca="true">+IF(ISTEXT('Data Summary'!B45),'Data Summary'!B45,"")</f>
        <v/>
      </c>
      <c r="C45" s="353"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405" t="e">
        <f ca="true">+RIGHT('Data Summary'!A46,LEN('Data Summary'!A46)-9)</f>
        <v>#VALUE!</v>
      </c>
      <c r="B46" s="36" t="str">
        <f ca="true">+IF(ISTEXT('Data Summary'!B46),'Data Summary'!B46,"")</f>
        <v/>
      </c>
      <c r="C46" s="353"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405" t="e">
        <f ca="true">+RIGHT('Data Summary'!A47,LEN('Data Summary'!A47)-9)</f>
        <v>#VALUE!</v>
      </c>
      <c r="B47" s="36" t="str">
        <f ca="true">+IF(ISTEXT('Data Summary'!B47),'Data Summary'!B47,"")</f>
        <v/>
      </c>
      <c r="C47" s="353"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405" t="e">
        <f ca="true">+RIGHT('Data Summary'!A48,LEN('Data Summary'!A48)-9)</f>
        <v>#VALUE!</v>
      </c>
      <c r="B48" s="36" t="str">
        <f ca="true">+IF(ISTEXT('Data Summary'!B48),'Data Summary'!B48,"")</f>
        <v/>
      </c>
      <c r="C48" s="353"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405" t="e">
        <f ca="true">+RIGHT('Data Summary'!A49,LEN('Data Summary'!A49)-9)</f>
        <v>#VALUE!</v>
      </c>
      <c r="B49" s="36" t="str">
        <f ca="true">+IF(ISTEXT('Data Summary'!B49),'Data Summary'!B49,"")</f>
        <v/>
      </c>
      <c r="C49" s="353"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405" t="e">
        <f ca="true">+RIGHT('Data Summary'!A50,LEN('Data Summary'!A50)-9)</f>
        <v>#VALUE!</v>
      </c>
      <c r="B50" s="36" t="str">
        <f ca="true">+IF(ISTEXT('Data Summary'!B50),'Data Summary'!B50,"")</f>
        <v/>
      </c>
      <c r="C50" s="353"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405" t="e">
        <f ca="true">+RIGHT('Data Summary'!A51,LEN('Data Summary'!A51)-9)</f>
        <v>#VALUE!</v>
      </c>
      <c r="B51" s="36" t="str">
        <f ca="true">+IF(ISTEXT('Data Summary'!B51),'Data Summary'!B51,"")</f>
        <v/>
      </c>
      <c r="C51" s="353"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405" t="e">
        <f ca="true">+RIGHT('Data Summary'!A52,LEN('Data Summary'!A52)-9)</f>
        <v>#VALUE!</v>
      </c>
      <c r="B52" s="36" t="str">
        <f ca="true">+IF(ISTEXT('Data Summary'!B52),'Data Summary'!B52,"")</f>
        <v/>
      </c>
      <c r="C52" s="353"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405" t="e">
        <f ca="true">+RIGHT('Data Summary'!A53,LEN('Data Summary'!A53)-9)</f>
        <v>#VALUE!</v>
      </c>
      <c r="B53" s="36" t="str">
        <f ca="true">+IF(ISTEXT('Data Summary'!B53),'Data Summary'!B53,"")</f>
        <v/>
      </c>
      <c r="C53" s="353"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405" t="e">
        <f ca="true">+RIGHT('Data Summary'!A54,LEN('Data Summary'!A54)-9)</f>
        <v>#VALUE!</v>
      </c>
      <c r="B54" s="36" t="str">
        <f ca="true">+IF(ISTEXT('Data Summary'!B54),'Data Summary'!B54,"")</f>
        <v/>
      </c>
      <c r="C54" s="353"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405" t="e">
        <f ca="true">+RIGHT('Data Summary'!A55,LEN('Data Summary'!A55)-9)</f>
        <v>#VALUE!</v>
      </c>
      <c r="B55" s="36" t="str">
        <f ca="true">+IF(ISTEXT('Data Summary'!B55),'Data Summary'!B55,"")</f>
        <v/>
      </c>
      <c r="C55" s="353"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405" t="e">
        <f ca="true">+RIGHT('Data Summary'!A56,LEN('Data Summary'!A56)-9)</f>
        <v>#VALUE!</v>
      </c>
      <c r="B56" s="36" t="str">
        <f ca="true">+IF(ISTEXT('Data Summary'!B56),'Data Summary'!B56,"")</f>
        <v/>
      </c>
      <c r="C56" s="353"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405" t="e">
        <f ca="true">+RIGHT('Data Summary'!A57,LEN('Data Summary'!A57)-9)</f>
        <v>#VALUE!</v>
      </c>
      <c r="B57" s="36" t="str">
        <f ca="true">+IF(ISTEXT('Data Summary'!B57),'Data Summary'!B57,"")</f>
        <v/>
      </c>
      <c r="C57" s="353"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405" t="e">
        <f ca="true">+RIGHT('Data Summary'!A58,LEN('Data Summary'!A58)-9)</f>
        <v>#VALUE!</v>
      </c>
      <c r="B58" s="36" t="str">
        <f ca="true">+IF(ISTEXT('Data Summary'!B58),'Data Summary'!B58,"")</f>
        <v/>
      </c>
      <c r="C58" s="353"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405" t="e">
        <f ca="true">+RIGHT('Data Summary'!A59,LEN('Data Summary'!A59)-9)</f>
        <v>#VALUE!</v>
      </c>
      <c r="B59" s="36" t="str">
        <f ca="true">+IF(ISTEXT('Data Summary'!B59),'Data Summary'!B59,"")</f>
        <v/>
      </c>
      <c r="C59" s="353"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405" t="e">
        <f ca="true">+RIGHT('Data Summary'!A60,LEN('Data Summary'!A60)-9)</f>
        <v>#VALUE!</v>
      </c>
      <c r="B60" s="36" t="str">
        <f ca="true">+IF(ISTEXT('Data Summary'!B60),'Data Summary'!B60,"")</f>
        <v/>
      </c>
      <c r="C60" s="353"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405" t="e">
        <f ca="true">+RIGHT('Data Summary'!A61,LEN('Data Summary'!A61)-9)</f>
        <v>#VALUE!</v>
      </c>
      <c r="B61" s="36" t="str">
        <f ca="true">+IF(ISTEXT('Data Summary'!B61),'Data Summary'!B61,"")</f>
        <v/>
      </c>
      <c r="C61" s="353"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405" t="e">
        <f ca="true">+RIGHT('Data Summary'!A62,LEN('Data Summary'!A62)-9)</f>
        <v>#VALUE!</v>
      </c>
      <c r="B62" s="36" t="str">
        <f ca="true">+IF(ISTEXT('Data Summary'!B62),'Data Summary'!B62,"")</f>
        <v/>
      </c>
      <c r="C62" s="353"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405" t="e">
        <f ca="true">+RIGHT('Data Summary'!A63,LEN('Data Summary'!A63)-9)</f>
        <v>#VALUE!</v>
      </c>
      <c r="B63" s="36" t="str">
        <f ca="true">+IF(ISTEXT('Data Summary'!B63),'Data Summary'!B63,"")</f>
        <v/>
      </c>
      <c r="C63" s="353"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405" t="e">
        <f ca="true">+RIGHT('Data Summary'!A64,LEN('Data Summary'!A64)-9)</f>
        <v>#VALUE!</v>
      </c>
      <c r="B64" s="36" t="str">
        <f ca="true">+IF(ISTEXT('Data Summary'!B64),'Data Summary'!B64,"")</f>
        <v/>
      </c>
      <c r="C64" s="353"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405" t="e">
        <f ca="true">+RIGHT('Data Summary'!A65,LEN('Data Summary'!A65)-9)</f>
        <v>#VALUE!</v>
      </c>
      <c r="B65" s="36" t="str">
        <f ca="true">+IF(ISTEXT('Data Summary'!B65),'Data Summary'!B65,"")</f>
        <v/>
      </c>
      <c r="C65" s="353"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405" t="e">
        <f ca="true">+RIGHT('Data Summary'!A66,LEN('Data Summary'!A66)-9)</f>
        <v>#VALUE!</v>
      </c>
      <c r="B66" s="36" t="str">
        <f ca="true">+IF(ISTEXT('Data Summary'!B66),'Data Summary'!B66,"")</f>
        <v/>
      </c>
      <c r="C66" s="353"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405" t="e">
        <f ca="true">+RIGHT('Data Summary'!A67,LEN('Data Summary'!A67)-9)</f>
        <v>#VALUE!</v>
      </c>
      <c r="B67" s="36" t="str">
        <f ca="true">+IF(ISTEXT('Data Summary'!B67),'Data Summary'!B67,"")</f>
        <v/>
      </c>
      <c r="C67" s="353"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405" t="e">
        <f ca="true">+RIGHT('Data Summary'!A68,LEN('Data Summary'!A68)-9)</f>
        <v>#VALUE!</v>
      </c>
      <c r="B68" s="36" t="str">
        <f ca="true">+IF(ISTEXT('Data Summary'!B68),'Data Summary'!B68,"")</f>
        <v/>
      </c>
      <c r="C68" s="353"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405" t="e">
        <f ca="true">+RIGHT('Data Summary'!A69,LEN('Data Summary'!A69)-9)</f>
        <v>#VALUE!</v>
      </c>
      <c r="B69" s="36" t="str">
        <f ca="true">+IF(ISTEXT('Data Summary'!B69),'Data Summary'!B69,"")</f>
        <v/>
      </c>
      <c r="C69" s="353"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405" t="e">
        <f ca="true">+RIGHT('Data Summary'!A70,LEN('Data Summary'!A70)-9)</f>
        <v>#VALUE!</v>
      </c>
      <c r="B70" s="36" t="str">
        <f ca="true">+IF(ISTEXT('Data Summary'!B70),'Data Summary'!B70,"")</f>
        <v/>
      </c>
      <c r="C70" s="353"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405" t="e">
        <f ca="true">+RIGHT('Data Summary'!A71,LEN('Data Summary'!A71)-9)</f>
        <v>#VALUE!</v>
      </c>
      <c r="B71" s="36" t="str">
        <f ca="true">+IF(ISTEXT('Data Summary'!B71),'Data Summary'!B71,"")</f>
        <v/>
      </c>
      <c r="C71" s="353"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405" t="e">
        <f ca="true">+RIGHT('Data Summary'!A72,LEN('Data Summary'!A72)-9)</f>
        <v>#VALUE!</v>
      </c>
      <c r="B72" s="36" t="str">
        <f ca="true">+IF(ISTEXT('Data Summary'!B72),'Data Summary'!B72,"")</f>
        <v/>
      </c>
      <c r="C72" s="353"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405" t="e">
        <f ca="true">+RIGHT('Data Summary'!A73,LEN('Data Summary'!A73)-9)</f>
        <v>#VALUE!</v>
      </c>
      <c r="B73" s="36" t="str">
        <f ca="true">+IF(ISTEXT('Data Summary'!B73),'Data Summary'!B73,"")</f>
        <v/>
      </c>
      <c r="C73" s="353"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405" t="e">
        <f ca="true">+RIGHT('Data Summary'!A74,LEN('Data Summary'!A74)-9)</f>
        <v>#VALUE!</v>
      </c>
      <c r="B74" s="36" t="str">
        <f ca="true">+IF(ISTEXT('Data Summary'!B74),'Data Summary'!B74,"")</f>
        <v/>
      </c>
      <c r="C74" s="353"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405" t="e">
        <f ca="true">+RIGHT('Data Summary'!A75,LEN('Data Summary'!A75)-9)</f>
        <v>#VALUE!</v>
      </c>
      <c r="B75" s="36" t="str">
        <f ca="true">+IF(ISTEXT('Data Summary'!B75),'Data Summary'!B75,"")</f>
        <v/>
      </c>
      <c r="C75" s="353"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405" t="e">
        <f ca="true">+RIGHT('Data Summary'!A76,LEN('Data Summary'!A76)-9)</f>
        <v>#VALUE!</v>
      </c>
      <c r="B76" s="36" t="str">
        <f ca="true">+IF(ISTEXT('Data Summary'!B76),'Data Summary'!B76,"")</f>
        <v/>
      </c>
      <c r="C76" s="353"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405" t="e">
        <f ca="true">+RIGHT('Data Summary'!A77,LEN('Data Summary'!A77)-9)</f>
        <v>#VALUE!</v>
      </c>
      <c r="B77" s="36" t="str">
        <f ca="true">+IF(ISTEXT('Data Summary'!B77),'Data Summary'!B77,"")</f>
        <v/>
      </c>
      <c r="C77" s="353"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405" t="e">
        <f ca="true">+RIGHT('Data Summary'!A78,LEN('Data Summary'!A78)-9)</f>
        <v>#VALUE!</v>
      </c>
      <c r="B78" s="36" t="str">
        <f ca="true">+IF(ISTEXT('Data Summary'!B78),'Data Summary'!B78,"")</f>
        <v/>
      </c>
      <c r="C78" s="353"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405" t="e">
        <f ca="true">+RIGHT('Data Summary'!A79,LEN('Data Summary'!A79)-9)</f>
        <v>#VALUE!</v>
      </c>
      <c r="B79" s="36" t="str">
        <f ca="true">+IF(ISTEXT('Data Summary'!B79),'Data Summary'!B79,"")</f>
        <v/>
      </c>
      <c r="C79" s="353"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405" t="e">
        <f ca="true">+RIGHT('Data Summary'!A80,LEN('Data Summary'!A80)-9)</f>
        <v>#VALUE!</v>
      </c>
      <c r="B80" s="36" t="str">
        <f ca="true">+IF(ISTEXT('Data Summary'!B80),'Data Summary'!B80,"")</f>
        <v/>
      </c>
      <c r="C80" s="353"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405" t="e">
        <f ca="true">+RIGHT('Data Summary'!A81,LEN('Data Summary'!A81)-9)</f>
        <v>#VALUE!</v>
      </c>
      <c r="B81" s="36" t="str">
        <f ca="true">+IF(ISTEXT('Data Summary'!B81),'Data Summary'!B81,"")</f>
        <v/>
      </c>
      <c r="C81" s="353"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405" t="e">
        <f ca="true">+RIGHT('Data Summary'!A82,LEN('Data Summary'!A82)-9)</f>
        <v>#VALUE!</v>
      </c>
      <c r="B82" s="36" t="str">
        <f ca="true">+IF(ISTEXT('Data Summary'!B82),'Data Summary'!B82,"")</f>
        <v/>
      </c>
      <c r="C82" s="353"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405" t="e">
        <f ca="true">+RIGHT('Data Summary'!A83,LEN('Data Summary'!A83)-9)</f>
        <v>#VALUE!</v>
      </c>
      <c r="B83" s="36" t="str">
        <f ca="true">+IF(ISTEXT('Data Summary'!B83),'Data Summary'!B83,"")</f>
        <v/>
      </c>
      <c r="C83" s="353"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405" t="e">
        <f ca="true">+RIGHT('Data Summary'!A84,LEN('Data Summary'!A84)-9)</f>
        <v>#VALUE!</v>
      </c>
      <c r="B84" s="36" t="str">
        <f ca="true">+IF(ISTEXT('Data Summary'!B84),'Data Summary'!B84,"")</f>
        <v/>
      </c>
      <c r="C84" s="353"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405" t="e">
        <f ca="true">+RIGHT('Data Summary'!A85,LEN('Data Summary'!A85)-9)</f>
        <v>#VALUE!</v>
      </c>
      <c r="B85" s="36" t="str">
        <f ca="true">+IF(ISTEXT('Data Summary'!B85),'Data Summary'!B85,"")</f>
        <v/>
      </c>
      <c r="C85" s="353"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405" t="e">
        <f ca="true">+RIGHT('Data Summary'!A86,LEN('Data Summary'!A86)-9)</f>
        <v>#VALUE!</v>
      </c>
      <c r="B86" s="36" t="str">
        <f ca="true">+IF(ISTEXT('Data Summary'!B86),'Data Summary'!B86,"")</f>
        <v/>
      </c>
      <c r="C86" s="353"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405" t="e">
        <f ca="true">+RIGHT('Data Summary'!A87,LEN('Data Summary'!A87)-9)</f>
        <v>#VALUE!</v>
      </c>
      <c r="B87" s="36" t="str">
        <f ca="true">+IF(ISTEXT('Data Summary'!B87),'Data Summary'!B87,"")</f>
        <v/>
      </c>
      <c r="C87" s="353"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405" t="e">
        <f ca="true">+RIGHT('Data Summary'!A88,LEN('Data Summary'!A88)-9)</f>
        <v>#VALUE!</v>
      </c>
      <c r="B88" s="36" t="str">
        <f ca="true">+IF(ISTEXT('Data Summary'!B88),'Data Summary'!B88,"")</f>
        <v/>
      </c>
      <c r="C88" s="353"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405" t="e">
        <f ca="true">+RIGHT('Data Summary'!A89,LEN('Data Summary'!A89)-9)</f>
        <v>#VALUE!</v>
      </c>
      <c r="B89" s="36" t="str">
        <f ca="true">+IF(ISTEXT('Data Summary'!B89),'Data Summary'!B89,"")</f>
        <v/>
      </c>
      <c r="C89" s="353"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405" t="e">
        <f ca="true">+RIGHT('Data Summary'!A90,LEN('Data Summary'!A90)-9)</f>
        <v>#VALUE!</v>
      </c>
      <c r="B90" s="36" t="str">
        <f ca="true">+IF(ISTEXT('Data Summary'!B90),'Data Summary'!B90,"")</f>
        <v/>
      </c>
      <c r="C90" s="353"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405" t="e">
        <f ca="true">+RIGHT('Data Summary'!A91,LEN('Data Summary'!A91)-9)</f>
        <v>#VALUE!</v>
      </c>
      <c r="B91" s="36" t="str">
        <f ca="true">+IF(ISTEXT('Data Summary'!B91),'Data Summary'!B91,"")</f>
        <v/>
      </c>
      <c r="C91" s="353"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405" t="e">
        <f ca="true">+RIGHT('Data Summary'!A92,LEN('Data Summary'!A92)-9)</f>
        <v>#VALUE!</v>
      </c>
      <c r="B92" s="36" t="str">
        <f ca="true">+IF(ISTEXT('Data Summary'!B92),'Data Summary'!B92,"")</f>
        <v/>
      </c>
      <c r="C92" s="353"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405" t="e">
        <f ca="true">+RIGHT('Data Summary'!A93,LEN('Data Summary'!A93)-9)</f>
        <v>#VALUE!</v>
      </c>
      <c r="B93" s="36" t="str">
        <f ca="true">+IF(ISTEXT('Data Summary'!B93),'Data Summary'!B93,"")</f>
        <v/>
      </c>
      <c r="C93" s="353"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405" t="e">
        <f ca="true">+RIGHT('Data Summary'!A94,LEN('Data Summary'!A94)-9)</f>
        <v>#VALUE!</v>
      </c>
      <c r="B94" s="36" t="str">
        <f ca="true">+IF(ISTEXT('Data Summary'!B94),'Data Summary'!B94,"")</f>
        <v/>
      </c>
      <c r="C94" s="353"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405" t="e">
        <f ca="true">+RIGHT('Data Summary'!A95,LEN('Data Summary'!A95)-9)</f>
        <v>#VALUE!</v>
      </c>
      <c r="B95" s="36" t="str">
        <f ca="true">+IF(ISTEXT('Data Summary'!B95),'Data Summary'!B95,"")</f>
        <v/>
      </c>
      <c r="C95" s="353"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405" t="e">
        <f ca="true">+RIGHT('Data Summary'!A96,LEN('Data Summary'!A96)-9)</f>
        <v>#VALUE!</v>
      </c>
      <c r="B96" s="36" t="str">
        <f ca="true">+IF(ISTEXT('Data Summary'!B96),'Data Summary'!B96,"")</f>
        <v/>
      </c>
      <c r="C96" s="353"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405" t="e">
        <f ca="true">+RIGHT('Data Summary'!A97,LEN('Data Summary'!A97)-9)</f>
        <v>#VALUE!</v>
      </c>
      <c r="B97" s="36" t="str">
        <f ca="true">+IF(ISTEXT('Data Summary'!B97),'Data Summary'!B97,"")</f>
        <v/>
      </c>
      <c r="C97" s="353"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405" t="e">
        <f ca="true">+RIGHT('Data Summary'!A98,LEN('Data Summary'!A98)-9)</f>
        <v>#VALUE!</v>
      </c>
      <c r="B98" s="36" t="str">
        <f ca="true">+IF(ISTEXT('Data Summary'!B98),'Data Summary'!B98,"")</f>
        <v/>
      </c>
      <c r="C98" s="353"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405" t="e">
        <f ca="true">+RIGHT('Data Summary'!A99,LEN('Data Summary'!A99)-9)</f>
        <v>#VALUE!</v>
      </c>
      <c r="B99" s="36" t="str">
        <f ca="true">+IF(ISTEXT('Data Summary'!B99),'Data Summary'!B99,"")</f>
        <v/>
      </c>
      <c r="C99" s="353"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405" t="e">
        <f ca="true">+RIGHT('Data Summary'!A100,LEN('Data Summary'!A100)-9)</f>
        <v>#VALUE!</v>
      </c>
      <c r="B100" s="36" t="str">
        <f ca="true">+IF(ISTEXT('Data Summary'!B100),'Data Summary'!B100,"")</f>
        <v/>
      </c>
      <c r="C100" s="353"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405" t="e">
        <f ca="true">+RIGHT('Data Summary'!A101,LEN('Data Summary'!A101)-9)</f>
        <v>#VALUE!</v>
      </c>
      <c r="B101" s="36" t="str">
        <f ca="true">+IF(ISTEXT('Data Summary'!B101),'Data Summary'!B101,"")</f>
        <v/>
      </c>
      <c r="C101" s="353"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405" t="e">
        <f ca="true">+RIGHT('Data Summary'!A102,LEN('Data Summary'!A102)-9)</f>
        <v>#VALUE!</v>
      </c>
      <c r="B102" s="36" t="str">
        <f ca="true">+IF(ISTEXT('Data Summary'!B102),'Data Summary'!B102,"")</f>
        <v/>
      </c>
      <c r="C102" s="353"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405" t="e">
        <f ca="true">+RIGHT('Data Summary'!A103,LEN('Data Summary'!A103)-9)</f>
        <v>#VALUE!</v>
      </c>
      <c r="B103" s="36" t="str">
        <f ca="true">+IF(ISTEXT('Data Summary'!B103),'Data Summary'!B103,"")</f>
        <v/>
      </c>
      <c r="C103" s="353"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405" t="e">
        <f ca="true">+RIGHT('Data Summary'!A104,LEN('Data Summary'!A104)-9)</f>
        <v>#VALUE!</v>
      </c>
      <c r="B104" s="36" t="str">
        <f ca="true">+IF(ISTEXT('Data Summary'!B104),'Data Summary'!B104,"")</f>
        <v/>
      </c>
      <c r="C104" s="353"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405" t="e">
        <f ca="true">+RIGHT('Data Summary'!A105,LEN('Data Summary'!A105)-9)</f>
        <v>#VALUE!</v>
      </c>
      <c r="B105" s="36" t="str">
        <f ca="true">+IF(ISTEXT('Data Summary'!B105),'Data Summary'!B105,"")</f>
        <v/>
      </c>
      <c r="C105" s="353"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405" t="e">
        <f ca="true">+RIGHT('Data Summary'!A106,LEN('Data Summary'!A106)-9)</f>
        <v>#VALUE!</v>
      </c>
      <c r="B106" s="36" t="str">
        <f ca="true">+IF(ISTEXT('Data Summary'!B106),'Data Summary'!B106,"")</f>
        <v/>
      </c>
      <c r="C106" s="353"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405" t="e">
        <f ca="true">+RIGHT('Data Summary'!A107,LEN('Data Summary'!A107)-9)</f>
        <v>#VALUE!</v>
      </c>
      <c r="B107" s="36" t="str">
        <f ca="true">+IF(ISTEXT('Data Summary'!B107),'Data Summary'!B107,"")</f>
        <v/>
      </c>
      <c r="C107" s="353"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405" t="e">
        <f ca="true">+RIGHT('Data Summary'!A108,LEN('Data Summary'!A108)-9)</f>
        <v>#VALUE!</v>
      </c>
      <c r="B108" s="36" t="str">
        <f ca="true">+IF(ISTEXT('Data Summary'!B108),'Data Summary'!B108,"")</f>
        <v/>
      </c>
      <c r="C108" s="353"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405" t="e">
        <f ca="true">+RIGHT('Data Summary'!A109,LEN('Data Summary'!A109)-9)</f>
        <v>#VALUE!</v>
      </c>
      <c r="B109" s="36" t="str">
        <f ca="true">+IF(ISTEXT('Data Summary'!B109),'Data Summary'!B109,"")</f>
        <v/>
      </c>
      <c r="C109" s="353"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405" t="e">
        <f ca="true">+RIGHT('Data Summary'!A110,LEN('Data Summary'!A110)-9)</f>
        <v>#VALUE!</v>
      </c>
      <c r="B110" s="36" t="str">
        <f ca="true">+IF(ISTEXT('Data Summary'!B110),'Data Summary'!B110,"")</f>
        <v/>
      </c>
      <c r="C110" s="353"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405" t="e">
        <f ca="true">+RIGHT('Data Summary'!A111,LEN('Data Summary'!A111)-9)</f>
        <v>#VALUE!</v>
      </c>
      <c r="B111" s="36" t="str">
        <f ca="true">+IF(ISTEXT('Data Summary'!B111),'Data Summary'!B111,"")</f>
        <v/>
      </c>
      <c r="C111" s="353"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405" t="e">
        <f ca="true">+RIGHT('Data Summary'!A112,LEN('Data Summary'!A112)-9)</f>
        <v>#VALUE!</v>
      </c>
      <c r="B112" s="36" t="str">
        <f ca="true">+IF(ISTEXT('Data Summary'!B112),'Data Summary'!B112,"")</f>
        <v/>
      </c>
      <c r="C112" s="353"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405" t="e">
        <f ca="true">+RIGHT('Data Summary'!A113,LEN('Data Summary'!A113)-9)</f>
        <v>#VALUE!</v>
      </c>
      <c r="B113" s="36" t="str">
        <f ca="true">+IF(ISTEXT('Data Summary'!B113),'Data Summary'!B113,"")</f>
        <v/>
      </c>
      <c r="C113" s="353"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405" t="e">
        <f ca="true">+RIGHT('Data Summary'!A114,LEN('Data Summary'!A114)-9)</f>
        <v>#VALUE!</v>
      </c>
      <c r="B114" s="36" t="str">
        <f ca="true">+IF(ISTEXT('Data Summary'!B114),'Data Summary'!B114,"")</f>
        <v/>
      </c>
      <c r="C114" s="353"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405" t="e">
        <f ca="true">+RIGHT('Data Summary'!A115,LEN('Data Summary'!A115)-9)</f>
        <v>#VALUE!</v>
      </c>
      <c r="B115" s="36" t="str">
        <f ca="true">+IF(ISTEXT('Data Summary'!B115),'Data Summary'!B115,"")</f>
        <v/>
      </c>
      <c r="C115" s="353"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405" t="e">
        <f ca="true">+RIGHT('Data Summary'!A116,LEN('Data Summary'!A116)-9)</f>
        <v>#VALUE!</v>
      </c>
      <c r="B116" s="36" t="str">
        <f ca="true">+IF(ISTEXT('Data Summary'!B116),'Data Summary'!B116,"")</f>
        <v/>
      </c>
      <c r="C116" s="353"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405" t="e">
        <f ca="true">+RIGHT('Data Summary'!A117,LEN('Data Summary'!A117)-9)</f>
        <v>#VALUE!</v>
      </c>
      <c r="B117" s="36" t="str">
        <f ca="true">+IF(ISTEXT('Data Summary'!B117),'Data Summary'!B117,"")</f>
        <v/>
      </c>
      <c r="C117" s="353"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405" t="e">
        <f ca="true">+RIGHT('Data Summary'!A118,LEN('Data Summary'!A118)-9)</f>
        <v>#VALUE!</v>
      </c>
      <c r="B118" s="36" t="str">
        <f ca="true">+IF(ISTEXT('Data Summary'!B118),'Data Summary'!B118,"")</f>
        <v/>
      </c>
      <c r="C118" s="353"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405" t="e">
        <f ca="true">+RIGHT('Data Summary'!A119,LEN('Data Summary'!A119)-9)</f>
        <v>#VALUE!</v>
      </c>
      <c r="B119" s="36" t="str">
        <f ca="true">+IF(ISTEXT('Data Summary'!B119),'Data Summary'!B119,"")</f>
        <v/>
      </c>
      <c r="C119" s="353"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405" t="e">
        <f ca="true">+RIGHT('Data Summary'!A120,LEN('Data Summary'!A120)-9)</f>
        <v>#VALUE!</v>
      </c>
      <c r="B120" s="36" t="str">
        <f ca="true">+IF(ISTEXT('Data Summary'!B120),'Data Summary'!B120,"")</f>
        <v/>
      </c>
      <c r="C120" s="353"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405" t="e">
        <f ca="true">+RIGHT('Data Summary'!A121,LEN('Data Summary'!A121)-9)</f>
        <v>#VALUE!</v>
      </c>
      <c r="B121" s="36" t="str">
        <f ca="true">+IF(ISTEXT('Data Summary'!B121),'Data Summary'!B121,"")</f>
        <v/>
      </c>
      <c r="C121" s="353"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405" t="e">
        <f ca="true">+RIGHT('Data Summary'!A122,LEN('Data Summary'!A122)-9)</f>
        <v>#VALUE!</v>
      </c>
      <c r="B122" s="36" t="str">
        <f ca="true">+IF(ISTEXT('Data Summary'!B122),'Data Summary'!B122,"")</f>
        <v/>
      </c>
      <c r="C122" s="353"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405" t="e">
        <f ca="true">+RIGHT('Data Summary'!A123,LEN('Data Summary'!A123)-9)</f>
        <v>#VALUE!</v>
      </c>
      <c r="B123" s="36" t="str">
        <f ca="true">+IF(ISTEXT('Data Summary'!B123),'Data Summary'!B123,"")</f>
        <v/>
      </c>
      <c r="C123" s="353"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405" t="e">
        <f ca="true">+RIGHT('Data Summary'!A124,LEN('Data Summary'!A124)-9)</f>
        <v>#VALUE!</v>
      </c>
      <c r="B124" s="36" t="str">
        <f ca="true">+IF(ISTEXT('Data Summary'!B124),'Data Summary'!B124,"")</f>
        <v/>
      </c>
      <c r="C124" s="353"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405" t="e">
        <f ca="true">+RIGHT('Data Summary'!A125,LEN('Data Summary'!A125)-9)</f>
        <v>#VALUE!</v>
      </c>
      <c r="B125" s="36" t="str">
        <f ca="true">+IF(ISTEXT('Data Summary'!B125),'Data Summary'!B125,"")</f>
        <v/>
      </c>
      <c r="C125" s="353"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405" t="e">
        <f ca="true">+RIGHT('Data Summary'!A126,LEN('Data Summary'!A126)-9)</f>
        <v>#VALUE!</v>
      </c>
      <c r="B126" s="36" t="str">
        <f ca="true">+IF(ISTEXT('Data Summary'!B126),'Data Summary'!B126,"")</f>
        <v/>
      </c>
      <c r="C126" s="353"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405" t="e">
        <f ca="true">+RIGHT('Data Summary'!A127,LEN('Data Summary'!A127)-9)</f>
        <v>#VALUE!</v>
      </c>
      <c r="B127" s="36" t="str">
        <f ca="true">+IF(ISTEXT('Data Summary'!B127),'Data Summary'!B127,"")</f>
        <v/>
      </c>
      <c r="C127" s="353"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405" t="e">
        <f ca="true">+RIGHT('Data Summary'!A128,LEN('Data Summary'!A128)-9)</f>
        <v>#VALUE!</v>
      </c>
      <c r="B128" s="36" t="str">
        <f ca="true">+IF(ISTEXT('Data Summary'!B128),'Data Summary'!B128,"")</f>
        <v/>
      </c>
      <c r="C128" s="353"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405" t="e">
        <f ca="true">+RIGHT('Data Summary'!A129,LEN('Data Summary'!A129)-9)</f>
        <v>#VALUE!</v>
      </c>
      <c r="B129" s="36" t="str">
        <f ca="true">+IF(ISTEXT('Data Summary'!B129),'Data Summary'!B129,"")</f>
        <v/>
      </c>
      <c r="C129" s="353"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405" t="e">
        <f ca="true">+RIGHT('Data Summary'!A130,LEN('Data Summary'!A130)-9)</f>
        <v>#VALUE!</v>
      </c>
      <c r="B130" s="36" t="str">
        <f ca="true">+IF(ISTEXT('Data Summary'!B130),'Data Summary'!B130,"")</f>
        <v/>
      </c>
      <c r="C130" s="353"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405" t="e">
        <f ca="true">+RIGHT('Data Summary'!A131,LEN('Data Summary'!A131)-9)</f>
        <v>#VALUE!</v>
      </c>
      <c r="B131" s="36" t="str">
        <f ca="true">+IF(ISTEXT('Data Summary'!B131),'Data Summary'!B131,"")</f>
        <v/>
      </c>
      <c r="C131" s="353"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405" t="e">
        <f ca="true">+RIGHT('Data Summary'!A132,LEN('Data Summary'!A132)-9)</f>
        <v>#VALUE!</v>
      </c>
      <c r="B132" s="36" t="str">
        <f ca="true">+IF(ISTEXT('Data Summary'!B132),'Data Summary'!B132,"")</f>
        <v/>
      </c>
      <c r="C132" s="353"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405" t="e">
        <f ca="true">+RIGHT('Data Summary'!A133,LEN('Data Summary'!A133)-9)</f>
        <v>#VALUE!</v>
      </c>
      <c r="B133" s="36" t="str">
        <f ca="true">+IF(ISTEXT('Data Summary'!B133),'Data Summary'!B133,"")</f>
        <v/>
      </c>
      <c r="C133" s="353"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405" t="e">
        <f ca="true">+RIGHT('Data Summary'!A134,LEN('Data Summary'!A134)-9)</f>
        <v>#VALUE!</v>
      </c>
      <c r="B134" s="36" t="str">
        <f ca="true">+IF(ISTEXT('Data Summary'!B134),'Data Summary'!B134,"")</f>
        <v/>
      </c>
      <c r="C134" s="353"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405" t="e">
        <f ca="true">+RIGHT('Data Summary'!A135,LEN('Data Summary'!A135)-9)</f>
        <v>#VALUE!</v>
      </c>
      <c r="B135" s="36" t="str">
        <f ca="true">+IF(ISTEXT('Data Summary'!B135),'Data Summary'!B135,"")</f>
        <v/>
      </c>
      <c r="C135" s="353"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405" t="e">
        <f ca="true">+RIGHT('Data Summary'!A136,LEN('Data Summary'!A136)-9)</f>
        <v>#VALUE!</v>
      </c>
      <c r="B136" s="36" t="str">
        <f ca="true">+IF(ISTEXT('Data Summary'!B136),'Data Summary'!B136,"")</f>
        <v/>
      </c>
      <c r="C136" s="353"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405" t="e">
        <f ca="true">+RIGHT('Data Summary'!A137,LEN('Data Summary'!A137)-9)</f>
        <v>#VALUE!</v>
      </c>
      <c r="B137" s="36" t="str">
        <f ca="true">+IF(ISTEXT('Data Summary'!B137),'Data Summary'!B137,"")</f>
        <v/>
      </c>
      <c r="C137" s="353"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405" t="e">
        <f ca="true">+RIGHT('Data Summary'!A138,LEN('Data Summary'!A138)-9)</f>
        <v>#VALUE!</v>
      </c>
      <c r="B138" s="36" t="str">
        <f ca="true">+IF(ISTEXT('Data Summary'!B138),'Data Summary'!B138,"")</f>
        <v/>
      </c>
      <c r="C138" s="353"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405" t="e">
        <f ca="true">+RIGHT('Data Summary'!A139,LEN('Data Summary'!A139)-9)</f>
        <v>#VALUE!</v>
      </c>
      <c r="B139" s="36" t="str">
        <f ca="true">+IF(ISTEXT('Data Summary'!B139),'Data Summary'!B139,"")</f>
        <v/>
      </c>
      <c r="C139" s="353"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405" t="e">
        <f ca="true">+RIGHT('Data Summary'!A140,LEN('Data Summary'!A140)-9)</f>
        <v>#VALUE!</v>
      </c>
      <c r="B140" s="36" t="str">
        <f ca="true">+IF(ISTEXT('Data Summary'!B140),'Data Summary'!B140,"")</f>
        <v/>
      </c>
      <c r="C140" s="353"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405" t="e">
        <f ca="true">+RIGHT('Data Summary'!A141,LEN('Data Summary'!A141)-9)</f>
        <v>#VALUE!</v>
      </c>
      <c r="B141" s="36" t="str">
        <f ca="true">+IF(ISTEXT('Data Summary'!B141),'Data Summary'!B141,"")</f>
        <v/>
      </c>
      <c r="C141" s="353"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405" t="e">
        <f ca="true">+RIGHT('Data Summary'!A142,LEN('Data Summary'!A142)-9)</f>
        <v>#VALUE!</v>
      </c>
      <c r="B142" s="36" t="str">
        <f ca="true">+IF(ISTEXT('Data Summary'!B142),'Data Summary'!B142,"")</f>
        <v/>
      </c>
      <c r="C142" s="353"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405" t="e">
        <f ca="true">+RIGHT('Data Summary'!A143,LEN('Data Summary'!A143)-9)</f>
        <v>#VALUE!</v>
      </c>
      <c r="B143" s="36" t="str">
        <f ca="true">+IF(ISTEXT('Data Summary'!B143),'Data Summary'!B143,"")</f>
        <v/>
      </c>
      <c r="C143" s="353"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405" t="e">
        <f ca="true">+RIGHT('Data Summary'!A144,LEN('Data Summary'!A144)-9)</f>
        <v>#VALUE!</v>
      </c>
      <c r="B144" s="36" t="str">
        <f ca="true">+IF(ISTEXT('Data Summary'!B144),'Data Summary'!B144,"")</f>
        <v/>
      </c>
      <c r="C144" s="353"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405" t="e">
        <f ca="true">+RIGHT('Data Summary'!A145,LEN('Data Summary'!A145)-9)</f>
        <v>#VALUE!</v>
      </c>
      <c r="B145" s="36" t="str">
        <f ca="true">+IF(ISTEXT('Data Summary'!B145),'Data Summary'!B145,"")</f>
        <v/>
      </c>
      <c r="C145" s="353"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405" t="e">
        <f ca="true">+RIGHT('Data Summary'!A146,LEN('Data Summary'!A146)-9)</f>
        <v>#VALUE!</v>
      </c>
      <c r="B146" s="36" t="str">
        <f ca="true">+IF(ISTEXT('Data Summary'!B146),'Data Summary'!B146,"")</f>
        <v/>
      </c>
      <c r="C146" s="353"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405" t="e">
        <f ca="true">+RIGHT('Data Summary'!A147,LEN('Data Summary'!A147)-9)</f>
        <v>#VALUE!</v>
      </c>
      <c r="B147" s="36" t="str">
        <f ca="true">+IF(ISTEXT('Data Summary'!B147),'Data Summary'!B147,"")</f>
        <v/>
      </c>
      <c r="C147" s="353"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405" t="e">
        <f ca="true">+RIGHT('Data Summary'!A148,LEN('Data Summary'!A148)-9)</f>
        <v>#VALUE!</v>
      </c>
      <c r="B148" s="36" t="str">
        <f ca="true">+IF(ISTEXT('Data Summary'!B148),'Data Summary'!B148,"")</f>
        <v/>
      </c>
      <c r="C148" s="353"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405" t="e">
        <f ca="true">+RIGHT('Data Summary'!A149,LEN('Data Summary'!A149)-9)</f>
        <v>#VALUE!</v>
      </c>
      <c r="B149" s="36" t="str">
        <f ca="true">+IF(ISTEXT('Data Summary'!B149),'Data Summary'!B149,"")</f>
        <v/>
      </c>
      <c r="C149" s="353"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405" t="e">
        <f ca="true">+RIGHT('Data Summary'!A150,LEN('Data Summary'!A150)-9)</f>
        <v>#VALUE!</v>
      </c>
      <c r="B150" s="36" t="str">
        <f ca="true">+IF(ISTEXT('Data Summary'!B150),'Data Summary'!B150,"")</f>
        <v/>
      </c>
      <c r="C150" s="353"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405" t="e">
        <f ca="true">+RIGHT('Data Summary'!A151,LEN('Data Summary'!A151)-9)</f>
        <v>#VALUE!</v>
      </c>
      <c r="B151" s="36" t="str">
        <f ca="true">+IF(ISTEXT('Data Summary'!B151),'Data Summary'!B151,"")</f>
        <v/>
      </c>
      <c r="C151" s="353"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405" t="e">
        <f ca="true">+RIGHT('Data Summary'!A152,LEN('Data Summary'!A152)-9)</f>
        <v>#VALUE!</v>
      </c>
      <c r="B152" s="36" t="str">
        <f ca="true">+IF(ISTEXT('Data Summary'!B152),'Data Summary'!B152,"")</f>
        <v/>
      </c>
      <c r="C152" s="353"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405" t="e">
        <f ca="true">+RIGHT('Data Summary'!A153,LEN('Data Summary'!A153)-9)</f>
        <v>#VALUE!</v>
      </c>
      <c r="B153" s="36" t="str">
        <f ca="true">+IF(ISTEXT('Data Summary'!B153),'Data Summary'!B153,"")</f>
        <v/>
      </c>
      <c r="C153" s="353"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405" t="e">
        <f ca="true">+RIGHT('Data Summary'!A154,LEN('Data Summary'!A154)-9)</f>
        <v>#VALUE!</v>
      </c>
      <c r="B154" s="36" t="str">
        <f ca="true">+IF(ISTEXT('Data Summary'!B154),'Data Summary'!B154,"")</f>
        <v/>
      </c>
      <c r="C154" s="353"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405" t="e">
        <f ca="true">+RIGHT('Data Summary'!A155,LEN('Data Summary'!A155)-9)</f>
        <v>#VALUE!</v>
      </c>
      <c r="B155" s="36" t="str">
        <f ca="true">+IF(ISTEXT('Data Summary'!B155),'Data Summary'!B155,"")</f>
        <v/>
      </c>
      <c r="C155" s="353"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405" t="e">
        <f ca="true">+RIGHT('Data Summary'!A156,LEN('Data Summary'!A156)-9)</f>
        <v>#VALUE!</v>
      </c>
      <c r="B156" s="36" t="str">
        <f ca="true">+IF(ISTEXT('Data Summary'!B156),'Data Summary'!B156,"")</f>
        <v/>
      </c>
      <c r="C156" s="353"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405" t="e">
        <f ca="true">+RIGHT('Data Summary'!A157,LEN('Data Summary'!A157)-9)</f>
        <v>#VALUE!</v>
      </c>
      <c r="B157" s="36" t="str">
        <f ca="true">+IF(ISTEXT('Data Summary'!B157),'Data Summary'!B157,"")</f>
        <v/>
      </c>
      <c r="C157" s="353"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405" t="e">
        <f ca="true">+RIGHT('Data Summary'!A158,LEN('Data Summary'!A158)-9)</f>
        <v>#VALUE!</v>
      </c>
      <c r="B158" s="36" t="str">
        <f ca="true">+IF(ISTEXT('Data Summary'!B158),'Data Summary'!B158,"")</f>
        <v/>
      </c>
      <c r="C158" s="353"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405" t="e">
        <f ca="true">+RIGHT('Data Summary'!A159,LEN('Data Summary'!A159)-9)</f>
        <v>#VALUE!</v>
      </c>
      <c r="B159" s="36" t="str">
        <f ca="true">+IF(ISTEXT('Data Summary'!B159),'Data Summary'!B159,"")</f>
        <v/>
      </c>
      <c r="C159" s="353"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405" t="e">
        <f ca="true">+RIGHT('Data Summary'!A160,LEN('Data Summary'!A160)-9)</f>
        <v>#VALUE!</v>
      </c>
      <c r="B160" s="36" t="str">
        <f ca="true">+IF(ISTEXT('Data Summary'!B160),'Data Summary'!B160,"")</f>
        <v/>
      </c>
      <c r="C160" s="353"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405" t="e">
        <f ca="true">+RIGHT('Data Summary'!A161,LEN('Data Summary'!A161)-9)</f>
        <v>#VALUE!</v>
      </c>
      <c r="B161" s="36" t="str">
        <f ca="true">+IF(ISTEXT('Data Summary'!B161),'Data Summary'!B161,"")</f>
        <v/>
      </c>
      <c r="C161" s="353"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405" t="e">
        <f ca="true">+RIGHT('Data Summary'!A162,LEN('Data Summary'!A162)-9)</f>
        <v>#VALUE!</v>
      </c>
      <c r="B162" s="36" t="str">
        <f ca="true">+IF(ISTEXT('Data Summary'!B162),'Data Summary'!B162,"")</f>
        <v/>
      </c>
      <c r="C162" s="353"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405" t="e">
        <f ca="true">+RIGHT('Data Summary'!A163,LEN('Data Summary'!A163)-9)</f>
        <v>#VALUE!</v>
      </c>
      <c r="B163" s="36" t="str">
        <f ca="true">+IF(ISTEXT('Data Summary'!B163),'Data Summary'!B163,"")</f>
        <v/>
      </c>
      <c r="C163" s="353"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405" t="e">
        <f ca="true">+RIGHT('Data Summary'!A164,LEN('Data Summary'!A164)-9)</f>
        <v>#VALUE!</v>
      </c>
      <c r="B164" s="36" t="str">
        <f ca="true">+IF(ISTEXT('Data Summary'!B164),'Data Summary'!B164,"")</f>
        <v/>
      </c>
      <c r="C164" s="353"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405" t="e">
        <f ca="true">+RIGHT('Data Summary'!A165,LEN('Data Summary'!A165)-9)</f>
        <v>#VALUE!</v>
      </c>
      <c r="B165" s="36" t="str">
        <f ca="true">+IF(ISTEXT('Data Summary'!B165),'Data Summary'!B165,"")</f>
        <v/>
      </c>
      <c r="C165" s="353"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405" t="e">
        <f ca="true">+RIGHT('Data Summary'!A166,LEN('Data Summary'!A166)-9)</f>
        <v>#VALUE!</v>
      </c>
      <c r="B166" s="36" t="str">
        <f ca="true">+IF(ISTEXT('Data Summary'!B166),'Data Summary'!B166,"")</f>
        <v/>
      </c>
      <c r="C166" s="353"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405" t="e">
        <f ca="true">+RIGHT('Data Summary'!A167,LEN('Data Summary'!A167)-9)</f>
        <v>#VALUE!</v>
      </c>
      <c r="B167" s="36" t="str">
        <f ca="true">+IF(ISTEXT('Data Summary'!B167),'Data Summary'!B167,"")</f>
        <v/>
      </c>
      <c r="C167" s="353"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405" t="e">
        <f ca="true">+RIGHT('Data Summary'!A168,LEN('Data Summary'!A168)-9)</f>
        <v>#VALUE!</v>
      </c>
      <c r="B168" s="36" t="str">
        <f ca="true">+IF(ISTEXT('Data Summary'!B168),'Data Summary'!B168,"")</f>
        <v/>
      </c>
      <c r="C168" s="353"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405" t="e">
        <f ca="true">+RIGHT('Data Summary'!A169,LEN('Data Summary'!A169)-9)</f>
        <v>#VALUE!</v>
      </c>
      <c r="B169" s="36" t="str">
        <f ca="true">+IF(ISTEXT('Data Summary'!B169),'Data Summary'!B169,"")</f>
        <v/>
      </c>
      <c r="C169" s="353"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405" t="e">
        <f ca="true">+RIGHT('Data Summary'!A170,LEN('Data Summary'!A170)-9)</f>
        <v>#VALUE!</v>
      </c>
      <c r="B170" s="36" t="str">
        <f ca="true">+IF(ISTEXT('Data Summary'!B170),'Data Summary'!B170,"")</f>
        <v/>
      </c>
      <c r="C170" s="353"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405" t="e">
        <f ca="true">+RIGHT('Data Summary'!A171,LEN('Data Summary'!A171)-9)</f>
        <v>#VALUE!</v>
      </c>
      <c r="B171" s="36" t="str">
        <f ca="true">+IF(ISTEXT('Data Summary'!B171),'Data Summary'!B171,"")</f>
        <v/>
      </c>
      <c r="C171" s="353"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405" t="e">
        <f ca="true">+RIGHT('Data Summary'!A172,LEN('Data Summary'!A172)-9)</f>
        <v>#VALUE!</v>
      </c>
      <c r="B172" s="36" t="str">
        <f ca="true">+IF(ISTEXT('Data Summary'!B172),'Data Summary'!B172,"")</f>
        <v/>
      </c>
      <c r="C172" s="353"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405" t="e">
        <f ca="true">+RIGHT('Data Summary'!A173,LEN('Data Summary'!A173)-9)</f>
        <v>#VALUE!</v>
      </c>
      <c r="B173" s="36" t="str">
        <f ca="true">+IF(ISTEXT('Data Summary'!B173),'Data Summary'!B173,"")</f>
        <v/>
      </c>
      <c r="C173" s="353"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405" t="e">
        <f ca="true">+RIGHT('Data Summary'!A174,LEN('Data Summary'!A174)-9)</f>
        <v>#VALUE!</v>
      </c>
      <c r="B174" s="36" t="str">
        <f ca="true">+IF(ISTEXT('Data Summary'!B174),'Data Summary'!B174,"")</f>
        <v/>
      </c>
      <c r="C174" s="353"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405" t="e">
        <f ca="true">+RIGHT('Data Summary'!A175,LEN('Data Summary'!A175)-9)</f>
        <v>#VALUE!</v>
      </c>
      <c r="B175" s="36" t="str">
        <f ca="true">+IF(ISTEXT('Data Summary'!B175),'Data Summary'!B175,"")</f>
        <v/>
      </c>
      <c r="C175" s="353"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405" t="e">
        <f ca="true">+RIGHT('Data Summary'!A176,LEN('Data Summary'!A176)-9)</f>
        <v>#VALUE!</v>
      </c>
      <c r="B176" s="36" t="str">
        <f ca="true">+IF(ISTEXT('Data Summary'!B176),'Data Summary'!B176,"")</f>
        <v/>
      </c>
      <c r="C176" s="353"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405" t="e">
        <f ca="true">+RIGHT('Data Summary'!A177,LEN('Data Summary'!A177)-9)</f>
        <v>#VALUE!</v>
      </c>
      <c r="B177" s="36" t="str">
        <f ca="true">+IF(ISTEXT('Data Summary'!B177),'Data Summary'!B177,"")</f>
        <v/>
      </c>
      <c r="C177" s="353"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405" t="e">
        <f ca="true">+RIGHT('Data Summary'!A178,LEN('Data Summary'!A178)-9)</f>
        <v>#VALUE!</v>
      </c>
      <c r="B178" s="36" t="str">
        <f ca="true">+IF(ISTEXT('Data Summary'!B178),'Data Summary'!B178,"")</f>
        <v/>
      </c>
      <c r="C178" s="353"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405" t="e">
        <f ca="true">+RIGHT('Data Summary'!A179,LEN('Data Summary'!A179)-9)</f>
        <v>#VALUE!</v>
      </c>
      <c r="B179" s="36" t="str">
        <f ca="true">+IF(ISTEXT('Data Summary'!B179),'Data Summary'!B179,"")</f>
        <v/>
      </c>
      <c r="C179" s="353"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405" t="e">
        <f ca="true">+RIGHT('Data Summary'!A180,LEN('Data Summary'!A180)-9)</f>
        <v>#VALUE!</v>
      </c>
      <c r="B180" s="36" t="str">
        <f ca="true">+IF(ISTEXT('Data Summary'!B180),'Data Summary'!B180,"")</f>
        <v/>
      </c>
      <c r="C180" s="353"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405" t="e">
        <f ca="true">+RIGHT('Data Summary'!A181,LEN('Data Summary'!A181)-9)</f>
        <v>#VALUE!</v>
      </c>
      <c r="B181" s="36" t="str">
        <f ca="true">+IF(ISTEXT('Data Summary'!B181),'Data Summary'!B181,"")</f>
        <v/>
      </c>
      <c r="C181" s="353"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405" t="e">
        <f ca="true">+RIGHT('Data Summary'!A182,LEN('Data Summary'!A182)-9)</f>
        <v>#VALUE!</v>
      </c>
      <c r="B182" s="36" t="str">
        <f ca="true">+IF(ISTEXT('Data Summary'!B182),'Data Summary'!B182,"")</f>
        <v/>
      </c>
      <c r="C182" s="353"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405" t="e">
        <f ca="true">+RIGHT('Data Summary'!A183,LEN('Data Summary'!A183)-9)</f>
        <v>#VALUE!</v>
      </c>
      <c r="B183" s="36" t="str">
        <f ca="true">+IF(ISTEXT('Data Summary'!B183),'Data Summary'!B183,"")</f>
        <v/>
      </c>
      <c r="C183" s="353"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405" t="e">
        <f ca="true">+RIGHT('Data Summary'!A184,LEN('Data Summary'!A184)-9)</f>
        <v>#VALUE!</v>
      </c>
      <c r="B184" s="36" t="str">
        <f ca="true">+IF(ISTEXT('Data Summary'!B184),'Data Summary'!B184,"")</f>
        <v/>
      </c>
      <c r="C184" s="353"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405" t="e">
        <f ca="true">+RIGHT('Data Summary'!A185,LEN('Data Summary'!A185)-9)</f>
        <v>#VALUE!</v>
      </c>
      <c r="B185" s="36" t="str">
        <f ca="true">+IF(ISTEXT('Data Summary'!B185),'Data Summary'!B185,"")</f>
        <v/>
      </c>
      <c r="C185" s="353"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405" t="e">
        <f ca="true">+RIGHT('Data Summary'!A186,LEN('Data Summary'!A186)-9)</f>
        <v>#VALUE!</v>
      </c>
      <c r="B186" s="36" t="str">
        <f ca="true">+IF(ISTEXT('Data Summary'!B186),'Data Summary'!B186,"")</f>
        <v/>
      </c>
      <c r="C186" s="353"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405" t="e">
        <f ca="true">+RIGHT('Data Summary'!A187,LEN('Data Summary'!A187)-9)</f>
        <v>#VALUE!</v>
      </c>
      <c r="B187" s="36" t="str">
        <f ca="true">+IF(ISTEXT('Data Summary'!B187),'Data Summary'!B187,"")</f>
        <v/>
      </c>
      <c r="C187" s="353"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405" t="e">
        <f ca="true">+RIGHT('Data Summary'!A188,LEN('Data Summary'!A188)-9)</f>
        <v>#VALUE!</v>
      </c>
      <c r="B188" s="36" t="str">
        <f ca="true">+IF(ISTEXT('Data Summary'!B188),'Data Summary'!B188,"")</f>
        <v/>
      </c>
      <c r="C188" s="353"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405" t="e">
        <f ca="true">+RIGHT('Data Summary'!A189,LEN('Data Summary'!A189)-9)</f>
        <v>#VALUE!</v>
      </c>
      <c r="B189" s="36" t="str">
        <f ca="true">+IF(ISTEXT('Data Summary'!B189),'Data Summary'!B189,"")</f>
        <v/>
      </c>
      <c r="C189" s="353"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405" t="e">
        <f ca="true">+RIGHT('Data Summary'!A190,LEN('Data Summary'!A190)-9)</f>
        <v>#VALUE!</v>
      </c>
      <c r="B190" s="36" t="str">
        <f ca="true">+IF(ISTEXT('Data Summary'!B190),'Data Summary'!B190,"")</f>
        <v/>
      </c>
      <c r="C190" s="353"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405" t="e">
        <f ca="true">+RIGHT('Data Summary'!A191,LEN('Data Summary'!A191)-9)</f>
        <v>#VALUE!</v>
      </c>
      <c r="B191" s="36" t="str">
        <f ca="true">+IF(ISTEXT('Data Summary'!B191),'Data Summary'!B191,"")</f>
        <v/>
      </c>
      <c r="C191" s="353"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405" t="e">
        <f ca="true">+RIGHT('Data Summary'!A192,LEN('Data Summary'!A192)-9)</f>
        <v>#VALUE!</v>
      </c>
      <c r="B192" s="36" t="str">
        <f ca="true">+IF(ISTEXT('Data Summary'!B192),'Data Summary'!B192,"")</f>
        <v/>
      </c>
      <c r="C192" s="353"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405" t="e">
        <f ca="true">+RIGHT('Data Summary'!A193,LEN('Data Summary'!A193)-9)</f>
        <v>#VALUE!</v>
      </c>
      <c r="B193" s="36" t="str">
        <f ca="true">+IF(ISTEXT('Data Summary'!B193),'Data Summary'!B193,"")</f>
        <v/>
      </c>
      <c r="C193" s="353"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405" t="e">
        <f ca="true">+RIGHT('Data Summary'!A194,LEN('Data Summary'!A194)-9)</f>
        <v>#VALUE!</v>
      </c>
      <c r="B194" s="36" t="str">
        <f ca="true">+IF(ISTEXT('Data Summary'!B194),'Data Summary'!B194,"")</f>
        <v/>
      </c>
      <c r="C194" s="353"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405" t="e">
        <f ca="true">+RIGHT('Data Summary'!A195,LEN('Data Summary'!A195)-9)</f>
        <v>#VALUE!</v>
      </c>
      <c r="B195" s="36" t="str">
        <f ca="true">+IF(ISTEXT('Data Summary'!B195),'Data Summary'!B195,"")</f>
        <v/>
      </c>
      <c r="C195" s="353"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405" t="e">
        <f ca="true">+RIGHT('Data Summary'!A196,LEN('Data Summary'!A196)-9)</f>
        <v>#VALUE!</v>
      </c>
      <c r="B196" s="36" t="str">
        <f ca="true">+IF(ISTEXT('Data Summary'!B196),'Data Summary'!B196,"")</f>
        <v/>
      </c>
      <c r="C196" s="353"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405" t="e">
        <f ca="true">+RIGHT('Data Summary'!A197,LEN('Data Summary'!A197)-9)</f>
        <v>#VALUE!</v>
      </c>
      <c r="B197" s="36" t="str">
        <f ca="true">+IF(ISTEXT('Data Summary'!B197),'Data Summary'!B197,"")</f>
        <v/>
      </c>
      <c r="C197" s="353"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405" t="e">
        <f ca="true">+RIGHT('Data Summary'!A198,LEN('Data Summary'!A198)-9)</f>
        <v>#VALUE!</v>
      </c>
      <c r="B198" s="36" t="str">
        <f ca="true">+IF(ISTEXT('Data Summary'!B198),'Data Summary'!B198,"")</f>
        <v/>
      </c>
      <c r="C198" s="353"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405" t="e">
        <f ca="true">+RIGHT('Data Summary'!A199,LEN('Data Summary'!A199)-9)</f>
        <v>#VALUE!</v>
      </c>
      <c r="B199" s="36" t="str">
        <f ca="true">+IF(ISTEXT('Data Summary'!B199),'Data Summary'!B199,"")</f>
        <v/>
      </c>
      <c r="C199" s="353"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405" t="e">
        <f ca="true">+RIGHT('Data Summary'!A200,LEN('Data Summary'!A200)-9)</f>
        <v>#VALUE!</v>
      </c>
      <c r="B200" s="36" t="str">
        <f ca="true">+IF(ISTEXT('Data Summary'!B200),'Data Summary'!B200,"")</f>
        <v/>
      </c>
      <c r="C200" s="353"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405" t="e">
        <f ca="true">+RIGHT('Data Summary'!A201,LEN('Data Summary'!A201)-9)</f>
        <v>#VALUE!</v>
      </c>
      <c r="B201" s="36" t="str">
        <f ca="true">+IF(ISTEXT('Data Summary'!B201),'Data Summary'!B201,"")</f>
        <v/>
      </c>
      <c r="C201" s="353"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405" t="e">
        <f ca="true">+RIGHT('Data Summary'!A202,LEN('Data Summary'!A202)-9)</f>
        <v>#VALUE!</v>
      </c>
      <c r="B202" s="36" t="str">
        <f ca="true">+IF(ISTEXT('Data Summary'!B202),'Data Summary'!B202,"")</f>
        <v/>
      </c>
      <c r="C202" s="353"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405" t="e">
        <f ca="true">+RIGHT('Data Summary'!A203,LEN('Data Summary'!A203)-9)</f>
        <v>#VALUE!</v>
      </c>
      <c r="B203" s="36" t="str">
        <f ca="true">+IF(ISTEXT('Data Summary'!B203),'Data Summary'!B203,"")</f>
        <v/>
      </c>
      <c r="C203" s="353"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405" t="e">
        <f ca="true">+RIGHT('Data Summary'!A204,LEN('Data Summary'!A204)-9)</f>
        <v>#VALUE!</v>
      </c>
      <c r="B204" s="36" t="str">
        <f ca="true">+IF(ISTEXT('Data Summary'!B204),'Data Summary'!B204,"")</f>
        <v/>
      </c>
      <c r="C204" s="353"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405" t="e">
        <f ca="true">+RIGHT('Data Summary'!A205,LEN('Data Summary'!A205)-9)</f>
        <v>#VALUE!</v>
      </c>
      <c r="B205" s="36" t="str">
        <f ca="true">+IF(ISTEXT('Data Summary'!B205),'Data Summary'!B205,"")</f>
        <v/>
      </c>
      <c r="C205" s="353"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405" t="e">
        <f ca="true">+RIGHT('Data Summary'!A206,LEN('Data Summary'!A206)-9)</f>
        <v>#VALUE!</v>
      </c>
      <c r="B206" s="36" t="str">
        <f ca="true">+IF(ISTEXT('Data Summary'!B206),'Data Summary'!B206,"")</f>
        <v/>
      </c>
      <c r="C206" s="353"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405" t="e">
        <f ca="true">+RIGHT('Data Summary'!A207,LEN('Data Summary'!A207)-9)</f>
        <v>#VALUE!</v>
      </c>
      <c r="B207" s="36" t="str">
        <f ca="true">+IF(ISTEXT('Data Summary'!B207),'Data Summary'!B207,"")</f>
        <v/>
      </c>
      <c r="C207" s="353"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F243-12BC-445B-B7B9-C929A4E5F096}">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9" customWidth="true"/>
    <col min="2" max="2" width="7.5" style="195" customWidth="true"/>
    <col min="3" max="8" width="8.75" style="159" customWidth="true"/>
    <col min="9" max="9" width="9.375" style="159" customWidth="true"/>
    <col min="10" max="10" width="13.375" style="159" customWidth="true"/>
    <col min="11" max="11" width="7.5" style="159" customWidth="true"/>
    <col min="12" max="17" width="8.625" style="159" customWidth="true"/>
    <col min="18" max="18" width="6.5" style="159" customWidth="true"/>
    <col min="19" max="19" width="13.375" style="159" customWidth="true"/>
    <col min="20" max="20" width="7.5" style="159" customWidth="true"/>
    <col min="21" max="26" width="9.125" style="159" customWidth="true"/>
    <col min="27" max="16384" width="9" style="159"/>
  </cols>
  <sheetData>
    <row xmlns:x14ac="http://schemas.microsoft.com/office/spreadsheetml/2009/9/ac" r="1" ht="15.75" x14ac:dyDescent="0.25">
      <c r="A1" s="155" t="s">
        <v>48</v>
      </c>
      <c r="B1" s="156"/>
      <c r="C1" s="157"/>
      <c r="D1" s="157"/>
      <c r="E1" s="157"/>
      <c r="F1" s="157"/>
      <c r="G1" s="157"/>
      <c r="H1" s="586"/>
      <c r="I1" s="586"/>
      <c r="J1" s="586"/>
      <c r="K1" s="586"/>
      <c r="L1" s="586"/>
      <c r="M1" s="586"/>
      <c r="N1" s="586"/>
      <c r="O1" s="586"/>
      <c r="P1" s="586"/>
      <c r="Q1" s="157"/>
      <c r="R1" s="157"/>
      <c r="S1" s="157"/>
      <c r="T1" s="158"/>
      <c r="U1" s="158"/>
      <c r="V1" s="158"/>
      <c r="W1" s="158"/>
      <c r="X1" s="158"/>
      <c r="Y1" s="158"/>
      <c r="Z1" s="158"/>
      <c r="AA1" s="158"/>
    </row>
    <row xmlns:x14ac="http://schemas.microsoft.com/office/spreadsheetml/2009/9/ac" r="2" s="162" customFormat="true" ht="26.25" customHeight="true" x14ac:dyDescent="0.25">
      <c r="A2" s="160" t="s">
        <v>13</v>
      </c>
      <c r="B2" s="161"/>
      <c r="J2" s="160" t="s">
        <v>14</v>
      </c>
      <c r="R2" s="163"/>
      <c r="S2" s="164" t="s">
        <v>15</v>
      </c>
      <c r="W2" s="163"/>
      <c r="X2" s="163"/>
      <c r="Y2" s="165"/>
      <c r="Z2" s="165"/>
      <c r="AD2" s="166"/>
      <c r="AE2" s="166"/>
      <c r="AF2" s="166"/>
      <c r="AG2" s="166"/>
      <c r="AH2" s="166"/>
      <c r="AI2" s="166"/>
    </row>
    <row xmlns:x14ac="http://schemas.microsoft.com/office/spreadsheetml/2009/9/ac" r="3" ht="15.75" x14ac:dyDescent="0.25">
      <c r="A3" s="167"/>
      <c r="B3" s="168" t="s">
        <v>4</v>
      </c>
      <c r="C3" s="163" t="s">
        <v>7</v>
      </c>
      <c r="D3" s="163" t="s">
        <v>2</v>
      </c>
      <c r="E3" s="163" t="s">
        <v>1</v>
      </c>
      <c r="F3" s="163" t="s">
        <v>52</v>
      </c>
      <c r="G3" s="163" t="s">
        <v>17</v>
      </c>
      <c r="H3" s="163" t="s">
        <v>18</v>
      </c>
      <c r="I3" s="169"/>
      <c r="J3" s="167"/>
      <c r="K3" s="168" t="s">
        <v>4</v>
      </c>
      <c r="L3" s="163" t="s">
        <v>7</v>
      </c>
      <c r="M3" s="163" t="s">
        <v>2</v>
      </c>
      <c r="N3" s="163" t="s">
        <v>1</v>
      </c>
      <c r="O3" s="163" t="s">
        <v>52</v>
      </c>
      <c r="P3" s="163" t="s">
        <v>17</v>
      </c>
      <c r="Q3" s="163" t="s">
        <v>18</v>
      </c>
      <c r="R3" s="165"/>
      <c r="S3" s="170"/>
      <c r="T3" s="168" t="s">
        <v>4</v>
      </c>
      <c r="U3" s="163" t="s">
        <v>7</v>
      </c>
      <c r="V3" s="163" t="s">
        <v>2</v>
      </c>
      <c r="W3" s="163" t="s">
        <v>1</v>
      </c>
      <c r="X3" s="163" t="s">
        <v>52</v>
      </c>
      <c r="Y3" s="163" t="s">
        <v>17</v>
      </c>
      <c r="Z3" s="163" t="s">
        <v>18</v>
      </c>
      <c r="AB3" s="166"/>
      <c r="AC3" s="166"/>
      <c r="AD3" s="166"/>
      <c r="AE3" s="166"/>
      <c r="AF3" s="166"/>
      <c r="AG3" s="166"/>
    </row>
    <row xmlns:x14ac="http://schemas.microsoft.com/office/spreadsheetml/2009/9/ac" r="4" ht="15.75" x14ac:dyDescent="0.25">
      <c r="A4" s="167" t="s">
        <v>34</v>
      </c>
      <c r="B4" s="10">
        <v>2023</v>
      </c>
      <c r="C4" s="10">
        <v>77.149795999999995</v>
      </c>
      <c r="D4" s="10">
        <v>87.764264999999995</v>
      </c>
      <c r="E4" s="10">
        <v>76.854240000000004</v>
      </c>
      <c r="F4" s="10">
        <v>90.731288629999995</v>
      </c>
      <c r="G4" s="10">
        <v>82.052842780000006</v>
      </c>
      <c r="H4" s="10">
        <v>92.682432430000006</v>
      </c>
      <c r="I4" s="169"/>
      <c r="J4" s="167" t="s">
        <v>34</v>
      </c>
      <c r="K4" s="10">
        <v>2023</v>
      </c>
      <c r="L4" s="10">
        <v>73.268174389999999</v>
      </c>
      <c r="M4" s="10">
        <v>75.823581669999996</v>
      </c>
      <c r="N4" s="10">
        <v>70.199567310000006</v>
      </c>
      <c r="O4" s="10">
        <v>62.483611160000002</v>
      </c>
      <c r="P4" s="10">
        <v>73.271340469999998</v>
      </c>
      <c r="Q4" s="10">
        <v>77.197101340000003</v>
      </c>
      <c r="R4" s="166"/>
      <c r="S4" s="167" t="s">
        <v>34</v>
      </c>
      <c r="T4" s="10">
        <v>2023</v>
      </c>
      <c r="U4" s="10">
        <v>50.669980000000002</v>
      </c>
      <c r="V4" s="10">
        <v>48.555230000000002</v>
      </c>
      <c r="W4" s="10">
        <v>52.41619</v>
      </c>
      <c r="X4" s="10">
        <v>49.522382469999997</v>
      </c>
      <c r="Y4" s="10">
        <v>50.173185770000003</v>
      </c>
      <c r="Z4" s="10">
        <v>33.3863275</v>
      </c>
      <c r="AA4" s="166"/>
      <c r="AB4" s="166"/>
      <c r="AC4" s="166"/>
      <c r="AD4" s="166"/>
      <c r="AE4" s="166"/>
      <c r="AF4" s="166"/>
      <c r="AG4" s="166"/>
    </row>
    <row xmlns:x14ac="http://schemas.microsoft.com/office/spreadsheetml/2009/9/ac" r="5" ht="15.75" x14ac:dyDescent="0.25">
      <c r="A5" s="167" t="s">
        <v>35</v>
      </c>
      <c r="B5" s="10">
        <v>2023</v>
      </c>
      <c r="C5" s="10">
        <v>16.125024700000001</v>
      </c>
      <c r="D5" s="10">
        <v>3.797521964</v>
      </c>
      <c r="E5" s="10">
        <v>12.94981724</v>
      </c>
      <c r="F5" s="10">
        <v>2.7380876569999999</v>
      </c>
      <c r="G5" s="10">
        <v>9.1894018559999999</v>
      </c>
      <c r="H5" s="10">
        <v>0.83850026499999997</v>
      </c>
      <c r="I5" s="169"/>
      <c r="J5" s="167" t="s">
        <v>35</v>
      </c>
      <c r="K5" s="10">
        <v>2023</v>
      </c>
      <c r="L5" s="10">
        <v>17.869995110000001</v>
      </c>
      <c r="M5" s="10">
        <v>15.14913333</v>
      </c>
      <c r="N5" s="10">
        <v>10.51548769</v>
      </c>
      <c r="O5" s="10">
        <v>27.483067989999999</v>
      </c>
      <c r="P5" s="10">
        <v>12.469632750000001</v>
      </c>
      <c r="Q5" s="10">
        <v>15.26299405</v>
      </c>
      <c r="R5" s="166"/>
      <c r="S5" s="167" t="s">
        <v>35</v>
      </c>
      <c r="T5" s="10">
        <v>2023</v>
      </c>
      <c r="U5" s="10">
        <v>26.331486000000002</v>
      </c>
      <c r="V5" s="10">
        <v>34.609985000000002</v>
      </c>
      <c r="W5" s="10">
        <v>17.666879999999999</v>
      </c>
      <c r="X5" s="10">
        <v>36.32748642</v>
      </c>
      <c r="Y5" s="10">
        <v>26.24830193</v>
      </c>
      <c r="Z5" s="10">
        <v>56.1299682</v>
      </c>
      <c r="AA5" s="166"/>
      <c r="AB5" s="166"/>
      <c r="AC5" s="166"/>
      <c r="AD5" s="166"/>
      <c r="AE5" s="166"/>
      <c r="AF5" s="166"/>
      <c r="AG5" s="166"/>
    </row>
    <row xmlns:x14ac="http://schemas.microsoft.com/office/spreadsheetml/2009/9/ac" r="6" s="162" customFormat="true" ht="15.75" x14ac:dyDescent="0.25">
      <c r="A6" s="167" t="s">
        <v>36</v>
      </c>
      <c r="B6" s="10">
        <v>2023</v>
      </c>
      <c r="C6" s="10">
        <v>6.7251792970000004</v>
      </c>
      <c r="D6" s="10">
        <v>8.4382130360000005</v>
      </c>
      <c r="E6" s="10">
        <v>10.195942759999999</v>
      </c>
      <c r="F6" s="10">
        <v>6.5306237119999997</v>
      </c>
      <c r="G6" s="10">
        <v>8.7577553619999993</v>
      </c>
      <c r="H6" s="10">
        <v>6.4790673029999999</v>
      </c>
      <c r="I6" s="169"/>
      <c r="J6" s="167" t="s">
        <v>36</v>
      </c>
      <c r="K6" s="10">
        <v>2023</v>
      </c>
      <c r="L6" s="10">
        <v>8.8618304999999999</v>
      </c>
      <c r="M6" s="10">
        <v>9.0272849999999991</v>
      </c>
      <c r="N6" s="10">
        <v>19.284945</v>
      </c>
      <c r="O6" s="10">
        <v>10.033320850000001</v>
      </c>
      <c r="P6" s="10">
        <v>14.259026779999999</v>
      </c>
      <c r="Q6" s="10">
        <v>7.5399046099999998</v>
      </c>
      <c r="R6" s="165"/>
      <c r="S6" s="167" t="s">
        <v>36</v>
      </c>
      <c r="T6" s="10">
        <v>2023</v>
      </c>
      <c r="U6" s="10">
        <v>22.998533999999999</v>
      </c>
      <c r="V6" s="10">
        <v>16.834785</v>
      </c>
      <c r="W6" s="10">
        <v>29.916930000000001</v>
      </c>
      <c r="X6" s="10">
        <v>14.15013111</v>
      </c>
      <c r="Y6" s="10">
        <v>23.578512289999999</v>
      </c>
      <c r="Z6" s="10">
        <v>10.48370429</v>
      </c>
      <c r="AA6" s="166"/>
      <c r="AB6" s="166"/>
      <c r="AC6" s="166"/>
      <c r="AD6" s="166"/>
      <c r="AE6" s="166"/>
      <c r="AF6" s="166"/>
      <c r="AG6" s="166"/>
    </row>
    <row xmlns:x14ac="http://schemas.microsoft.com/office/spreadsheetml/2009/9/ac" r="7" s="162" customFormat="true" ht="15.75" x14ac:dyDescent="0.25">
      <c r="A7" s="171" t="s">
        <v>196</v>
      </c>
      <c r="B7" s="10">
        <v>2023</v>
      </c>
      <c r="C7" s="10">
        <v>0</v>
      </c>
      <c r="D7" s="10">
        <v>0</v>
      </c>
      <c r="E7" s="10">
        <v>0</v>
      </c>
      <c r="F7" s="10">
        <v>0</v>
      </c>
      <c r="G7" s="10">
        <v>0</v>
      </c>
      <c r="H7" s="10">
        <v>0</v>
      </c>
      <c r="I7" s="166"/>
      <c r="J7" s="171" t="s">
        <v>196</v>
      </c>
      <c r="K7" s="10">
        <v>2023</v>
      </c>
      <c r="L7" s="10">
        <v>0</v>
      </c>
      <c r="M7" s="10">
        <v>0</v>
      </c>
      <c r="N7" s="10">
        <v>0</v>
      </c>
      <c r="O7" s="10">
        <v>0</v>
      </c>
      <c r="P7" s="10">
        <v>0</v>
      </c>
      <c r="Q7" s="10">
        <v>0</v>
      </c>
      <c r="R7" s="166"/>
      <c r="S7" s="171" t="s">
        <v>196</v>
      </c>
      <c r="T7" s="10">
        <v>2023</v>
      </c>
      <c r="U7" s="10">
        <v>0</v>
      </c>
      <c r="V7" s="10">
        <v>0</v>
      </c>
      <c r="W7" s="10">
        <v>0</v>
      </c>
      <c r="X7" s="10">
        <v>0</v>
      </c>
      <c r="Y7" s="10">
        <v>0</v>
      </c>
      <c r="Z7" s="10">
        <v>0</v>
      </c>
      <c r="AA7" s="172"/>
    </row>
    <row xmlns:x14ac="http://schemas.microsoft.com/office/spreadsheetml/2009/9/ac" r="8" s="162" customFormat="true" ht="15.75" x14ac:dyDescent="0.25">
      <c r="A8" s="173"/>
      <c r="B8" s="174"/>
      <c r="H8" s="172"/>
      <c r="I8" s="172"/>
      <c r="J8" s="172"/>
      <c r="K8" s="172"/>
      <c r="L8" s="172"/>
      <c r="M8" s="172"/>
      <c r="N8" s="172"/>
      <c r="O8" s="172"/>
      <c r="P8" s="172"/>
      <c r="Q8" s="172"/>
      <c r="R8" s="172"/>
      <c r="S8" s="172"/>
      <c r="T8" s="172"/>
      <c r="U8" s="172"/>
      <c r="V8" s="172"/>
      <c r="W8" s="172"/>
      <c r="X8" s="172"/>
      <c r="Y8" s="172"/>
      <c r="Z8" s="172"/>
      <c r="AA8" s="172"/>
    </row>
    <row xmlns:x14ac="http://schemas.microsoft.com/office/spreadsheetml/2009/9/ac" r="9" s="162" customFormat="true" ht="15.75" x14ac:dyDescent="0.25">
      <c r="A9" s="173"/>
      <c r="B9" s="174"/>
      <c r="H9" s="172"/>
      <c r="I9" s="172"/>
      <c r="J9" s="172"/>
      <c r="K9" s="172"/>
      <c r="L9" s="172"/>
      <c r="M9" s="172"/>
      <c r="N9" s="172"/>
      <c r="O9" s="172"/>
      <c r="P9" s="172"/>
      <c r="Q9" s="172"/>
      <c r="R9" s="172"/>
      <c r="S9" s="172"/>
      <c r="T9" s="172"/>
      <c r="U9" s="172"/>
      <c r="V9" s="172"/>
      <c r="W9" s="172"/>
      <c r="X9" s="172"/>
      <c r="Y9" s="172"/>
      <c r="Z9" s="172"/>
      <c r="AA9" s="172"/>
    </row>
    <row xmlns:x14ac="http://schemas.microsoft.com/office/spreadsheetml/2009/9/ac" r="10" s="162" customFormat="true" ht="15.75" x14ac:dyDescent="0.25">
      <c r="A10" s="175"/>
      <c r="B10" s="174"/>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row>
    <row xmlns:x14ac="http://schemas.microsoft.com/office/spreadsheetml/2009/9/ac" r="11" ht="15.75" x14ac:dyDescent="0.25">
      <c r="A11" s="176"/>
      <c r="B11" s="177"/>
      <c r="C11" s="172"/>
      <c r="D11" s="172"/>
      <c r="E11" s="172"/>
      <c r="F11" s="172"/>
      <c r="G11" s="172"/>
      <c r="H11" s="172"/>
      <c r="I11" s="172"/>
      <c r="J11" s="172"/>
      <c r="K11" s="172"/>
      <c r="L11" s="172"/>
      <c r="M11" s="172"/>
      <c r="N11" s="172"/>
      <c r="O11" s="172"/>
      <c r="P11" s="172"/>
      <c r="Q11" s="172"/>
    </row>
    <row xmlns:x14ac="http://schemas.microsoft.com/office/spreadsheetml/2009/9/ac" r="12" ht="15.75" x14ac:dyDescent="0.25">
      <c r="A12" s="178" t="s">
        <v>49</v>
      </c>
      <c r="B12" s="179"/>
      <c r="C12" s="180"/>
      <c r="D12" s="180"/>
      <c r="E12" s="180"/>
      <c r="F12" s="180"/>
      <c r="G12" s="180"/>
      <c r="H12" s="180"/>
      <c r="I12" s="180"/>
      <c r="J12" s="180"/>
      <c r="K12" s="180"/>
      <c r="L12" s="180"/>
      <c r="M12" s="180"/>
      <c r="N12" s="180"/>
      <c r="O12" s="180"/>
      <c r="P12" s="180"/>
      <c r="Q12" s="180"/>
      <c r="R12" s="181"/>
      <c r="S12" s="181"/>
      <c r="T12" s="181"/>
      <c r="U12" s="181"/>
      <c r="V12" s="181"/>
    </row>
    <row xmlns:x14ac="http://schemas.microsoft.com/office/spreadsheetml/2009/9/ac" r="13" s="184" customFormat="true" x14ac:dyDescent="0.2">
      <c r="A13" s="182" t="s">
        <v>286</v>
      </c>
      <c r="B13" s="183" t="s">
        <v>288</v>
      </c>
      <c r="C13" s="182" t="s">
        <v>289</v>
      </c>
      <c r="D13" s="182" t="s">
        <v>296</v>
      </c>
      <c r="E13" s="182" t="s">
        <v>297</v>
      </c>
      <c r="F13" s="182" t="s">
        <v>298</v>
      </c>
      <c r="G13" s="182" t="s">
        <v>299</v>
      </c>
      <c r="H13" s="182" t="s">
        <v>300</v>
      </c>
      <c r="I13" s="182" t="s">
        <v>301</v>
      </c>
      <c r="J13" s="182" t="s">
        <v>302</v>
      </c>
      <c r="K13" s="182" t="s">
        <v>303</v>
      </c>
      <c r="L13" s="182" t="s">
        <v>304</v>
      </c>
      <c r="M13" s="182" t="s">
        <v>305</v>
      </c>
      <c r="N13" s="182" t="s">
        <v>306</v>
      </c>
      <c r="O13" s="184" t="s">
        <v>307</v>
      </c>
      <c r="P13" s="184" t="s">
        <v>308</v>
      </c>
      <c r="Q13" s="182" t="s">
        <v>309</v>
      </c>
      <c r="R13" s="182" t="s">
        <v>310</v>
      </c>
      <c r="S13" s="185" t="s">
        <v>311</v>
      </c>
      <c r="T13" s="186" t="s">
        <v>312</v>
      </c>
      <c r="U13" s="186" t="s">
        <v>313</v>
      </c>
      <c r="V13" s="186" t="s">
        <v>314</v>
      </c>
    </row>
    <row xmlns:x14ac="http://schemas.microsoft.com/office/spreadsheetml/2009/9/ac" r="14" s="189" customFormat="true" ht="12" x14ac:dyDescent="0.2">
      <c r="A14" s="187" t="s">
        <v>287</v>
      </c>
      <c r="B14" s="10">
        <v>2000</v>
      </c>
      <c r="C14" s="188" t="s">
        <v>290</v>
      </c>
      <c r="D14" s="10">
        <v>3713560</v>
      </c>
      <c r="E14" s="10"/>
      <c r="F14" s="10">
        <v>67.462917956235742</v>
      </c>
      <c r="G14" s="10"/>
      <c r="H14" s="10"/>
      <c r="I14" s="10">
        <v>32.537082043764258</v>
      </c>
      <c r="J14" s="10">
        <v>67.462917956235742</v>
      </c>
      <c r="K14" s="10"/>
      <c r="L14" s="10"/>
      <c r="M14" s="10"/>
      <c r="N14" s="10"/>
      <c r="O14" s="10"/>
      <c r="P14" s="10">
        <v>100</v>
      </c>
      <c r="Q14" s="10"/>
      <c r="R14" s="10"/>
      <c r="S14" s="10"/>
      <c r="T14" s="10"/>
      <c r="U14" s="10"/>
      <c r="V14" s="10">
        <v>100</v>
      </c>
    </row>
    <row xmlns:x14ac="http://schemas.microsoft.com/office/spreadsheetml/2009/9/ac" r="15" s="189" customFormat="true" ht="12" x14ac:dyDescent="0.2">
      <c r="A15" s="187" t="s">
        <v>287</v>
      </c>
      <c r="B15" s="10">
        <v>2001</v>
      </c>
      <c r="C15" s="188" t="s">
        <v>290</v>
      </c>
      <c r="D15" s="10">
        <v>3750448</v>
      </c>
      <c r="E15" s="10"/>
      <c r="F15" s="10">
        <v>67.462917956235742</v>
      </c>
      <c r="G15" s="10"/>
      <c r="H15" s="10"/>
      <c r="I15" s="10">
        <v>32.537082043764258</v>
      </c>
      <c r="J15" s="10">
        <v>67.462917956235742</v>
      </c>
      <c r="K15" s="10"/>
      <c r="L15" s="10"/>
      <c r="M15" s="10"/>
      <c r="N15" s="10"/>
      <c r="O15" s="10"/>
      <c r="P15" s="10">
        <v>100</v>
      </c>
      <c r="Q15" s="10"/>
      <c r="R15" s="10"/>
      <c r="S15" s="10"/>
      <c r="T15" s="10"/>
      <c r="U15" s="10"/>
      <c r="V15" s="10">
        <v>100</v>
      </c>
    </row>
    <row xmlns:x14ac="http://schemas.microsoft.com/office/spreadsheetml/2009/9/ac" r="16" s="189" customFormat="true" ht="12" x14ac:dyDescent="0.2">
      <c r="A16" s="187" t="s">
        <v>287</v>
      </c>
      <c r="B16" s="10">
        <v>2002</v>
      </c>
      <c r="C16" s="188" t="s">
        <v>290</v>
      </c>
      <c r="D16" s="10">
        <v>3785489</v>
      </c>
      <c r="E16" s="10"/>
      <c r="F16" s="10">
        <v>67.462917956235742</v>
      </c>
      <c r="G16" s="10"/>
      <c r="H16" s="10"/>
      <c r="I16" s="10">
        <v>32.537082043764258</v>
      </c>
      <c r="J16" s="10">
        <v>67.462917956235742</v>
      </c>
      <c r="K16" s="10"/>
      <c r="L16" s="10"/>
      <c r="M16" s="10"/>
      <c r="N16" s="10"/>
      <c r="O16" s="10"/>
      <c r="P16" s="10">
        <v>100</v>
      </c>
      <c r="Q16" s="10"/>
      <c r="R16" s="10"/>
      <c r="S16" s="10"/>
      <c r="T16" s="10"/>
      <c r="U16" s="10"/>
      <c r="V16" s="10">
        <v>100</v>
      </c>
    </row>
    <row xmlns:x14ac="http://schemas.microsoft.com/office/spreadsheetml/2009/9/ac" r="17" s="189" customFormat="true" ht="12" x14ac:dyDescent="0.2">
      <c r="A17" s="187" t="s">
        <v>287</v>
      </c>
      <c r="B17" s="10">
        <v>2003</v>
      </c>
      <c r="C17" s="188" t="s">
        <v>290</v>
      </c>
      <c r="D17" s="10">
        <v>3818139</v>
      </c>
      <c r="E17" s="10"/>
      <c r="F17" s="10">
        <v>67.462917956235742</v>
      </c>
      <c r="G17" s="10"/>
      <c r="H17" s="10"/>
      <c r="I17" s="10">
        <v>32.537082043764258</v>
      </c>
      <c r="J17" s="10">
        <v>67.462917956235742</v>
      </c>
      <c r="K17" s="10"/>
      <c r="L17" s="10"/>
      <c r="M17" s="10"/>
      <c r="N17" s="10"/>
      <c r="O17" s="10"/>
      <c r="P17" s="10">
        <v>100</v>
      </c>
      <c r="Q17" s="10"/>
      <c r="R17" s="10"/>
      <c r="S17" s="10"/>
      <c r="T17" s="10"/>
      <c r="U17" s="10"/>
      <c r="V17" s="10">
        <v>100</v>
      </c>
    </row>
    <row xmlns:x14ac="http://schemas.microsoft.com/office/spreadsheetml/2009/9/ac" r="18" s="189" customFormat="true" ht="12" x14ac:dyDescent="0.2">
      <c r="A18" s="187" t="s">
        <v>287</v>
      </c>
      <c r="B18" s="10">
        <v>2004</v>
      </c>
      <c r="C18" s="188" t="s">
        <v>290</v>
      </c>
      <c r="D18" s="10">
        <v>3849072</v>
      </c>
      <c r="E18" s="10"/>
      <c r="F18" s="10">
        <v>67.462917956235742</v>
      </c>
      <c r="G18" s="10"/>
      <c r="H18" s="10"/>
      <c r="I18" s="10">
        <v>32.537082043764258</v>
      </c>
      <c r="J18" s="10">
        <v>67.462917956235742</v>
      </c>
      <c r="K18" s="10"/>
      <c r="L18" s="10"/>
      <c r="M18" s="10"/>
      <c r="N18" s="10"/>
      <c r="O18" s="10"/>
      <c r="P18" s="10">
        <v>100</v>
      </c>
      <c r="Q18" s="10"/>
      <c r="R18" s="10"/>
      <c r="S18" s="10"/>
      <c r="T18" s="10"/>
      <c r="U18" s="10"/>
      <c r="V18" s="10">
        <v>100</v>
      </c>
    </row>
    <row xmlns:x14ac="http://schemas.microsoft.com/office/spreadsheetml/2009/9/ac" r="19" s="189" customFormat="true" ht="12" x14ac:dyDescent="0.2">
      <c r="A19" s="187" t="s">
        <v>287</v>
      </c>
      <c r="B19" s="10">
        <v>2005</v>
      </c>
      <c r="C19" s="188" t="s">
        <v>290</v>
      </c>
      <c r="D19" s="10">
        <v>3876417</v>
      </c>
      <c r="E19" s="10"/>
      <c r="F19" s="10">
        <v>68.89691255327898</v>
      </c>
      <c r="G19" s="10"/>
      <c r="H19" s="10"/>
      <c r="I19" s="10">
        <v>31.10308744672102</v>
      </c>
      <c r="J19" s="10">
        <v>68.89691255327898</v>
      </c>
      <c r="K19" s="10"/>
      <c r="L19" s="10"/>
      <c r="M19" s="10"/>
      <c r="N19" s="10"/>
      <c r="O19" s="10"/>
      <c r="P19" s="10">
        <v>100</v>
      </c>
      <c r="Q19" s="10"/>
      <c r="R19" s="10"/>
      <c r="S19" s="10"/>
      <c r="T19" s="10"/>
      <c r="U19" s="10"/>
      <c r="V19" s="10">
        <v>100</v>
      </c>
    </row>
    <row xmlns:x14ac="http://schemas.microsoft.com/office/spreadsheetml/2009/9/ac" r="20" s="189" customFormat="true" ht="12" x14ac:dyDescent="0.2">
      <c r="A20" s="187" t="s">
        <v>287</v>
      </c>
      <c r="B20" s="10">
        <v>2006</v>
      </c>
      <c r="C20" s="188" t="s">
        <v>290</v>
      </c>
      <c r="D20" s="10">
        <v>3900788</v>
      </c>
      <c r="E20" s="10"/>
      <c r="F20" s="10">
        <v>70.330907150322219</v>
      </c>
      <c r="G20" s="10"/>
      <c r="H20" s="10"/>
      <c r="I20" s="10">
        <v>29.669092849677781</v>
      </c>
      <c r="J20" s="10">
        <v>70.330907150322219</v>
      </c>
      <c r="K20" s="10"/>
      <c r="L20" s="10"/>
      <c r="M20" s="10"/>
      <c r="N20" s="10"/>
      <c r="O20" s="10"/>
      <c r="P20" s="10">
        <v>100</v>
      </c>
      <c r="Q20" s="10"/>
      <c r="R20" s="10"/>
      <c r="S20" s="10"/>
      <c r="T20" s="10"/>
      <c r="U20" s="10"/>
      <c r="V20" s="10">
        <v>100</v>
      </c>
    </row>
    <row xmlns:x14ac="http://schemas.microsoft.com/office/spreadsheetml/2009/9/ac" r="21" s="189" customFormat="true" ht="12" x14ac:dyDescent="0.2">
      <c r="A21" s="187" t="s">
        <v>287</v>
      </c>
      <c r="B21" s="10">
        <v>2007</v>
      </c>
      <c r="C21" s="188" t="s">
        <v>290</v>
      </c>
      <c r="D21" s="10">
        <v>3922546</v>
      </c>
      <c r="E21" s="10"/>
      <c r="F21" s="10">
        <v>71.764901747365457</v>
      </c>
      <c r="G21" s="10"/>
      <c r="H21" s="10"/>
      <c r="I21" s="10">
        <v>28.23509825263454</v>
      </c>
      <c r="J21" s="10">
        <v>71.764901747365457</v>
      </c>
      <c r="K21" s="10"/>
      <c r="L21" s="10"/>
      <c r="M21" s="10"/>
      <c r="N21" s="10"/>
      <c r="O21" s="10"/>
      <c r="P21" s="10">
        <v>100</v>
      </c>
      <c r="Q21" s="10"/>
      <c r="R21" s="10"/>
      <c r="S21" s="10"/>
      <c r="T21" s="10"/>
      <c r="U21" s="10"/>
      <c r="V21" s="10">
        <v>100</v>
      </c>
    </row>
    <row xmlns:x14ac="http://schemas.microsoft.com/office/spreadsheetml/2009/9/ac" r="22" s="189" customFormat="true" ht="12" x14ac:dyDescent="0.2">
      <c r="A22" s="187" t="s">
        <v>287</v>
      </c>
      <c r="B22" s="10">
        <v>2008</v>
      </c>
      <c r="C22" s="188" t="s">
        <v>290</v>
      </c>
      <c r="D22" s="10">
        <v>4564314</v>
      </c>
      <c r="E22" s="10"/>
      <c r="F22" s="10">
        <v>73.198896344408695</v>
      </c>
      <c r="G22" s="10"/>
      <c r="H22" s="10"/>
      <c r="I22" s="10">
        <v>26.801103655591309</v>
      </c>
      <c r="J22" s="10">
        <v>73.198896344408695</v>
      </c>
      <c r="K22" s="10"/>
      <c r="L22" s="10"/>
      <c r="M22" s="10"/>
      <c r="N22" s="10"/>
      <c r="O22" s="10"/>
      <c r="P22" s="10">
        <v>100</v>
      </c>
      <c r="Q22" s="10"/>
      <c r="R22" s="10"/>
      <c r="S22" s="10"/>
      <c r="T22" s="10"/>
      <c r="U22" s="10"/>
      <c r="V22" s="10">
        <v>100</v>
      </c>
    </row>
    <row xmlns:x14ac="http://schemas.microsoft.com/office/spreadsheetml/2009/9/ac" r="23" s="189" customFormat="true" ht="12" x14ac:dyDescent="0.2">
      <c r="A23" s="187" t="s">
        <v>287</v>
      </c>
      <c r="B23" s="10">
        <v>2009</v>
      </c>
      <c r="C23" s="188" t="s">
        <v>290</v>
      </c>
      <c r="D23" s="10">
        <v>4582445</v>
      </c>
      <c r="E23" s="10"/>
      <c r="F23" s="10">
        <v>74.632890941451933</v>
      </c>
      <c r="G23" s="10"/>
      <c r="H23" s="10"/>
      <c r="I23" s="10">
        <v>25.367109058548071</v>
      </c>
      <c r="J23" s="10">
        <v>74.632890941451933</v>
      </c>
      <c r="K23" s="10"/>
      <c r="L23" s="10"/>
      <c r="M23" s="10"/>
      <c r="N23" s="10"/>
      <c r="O23" s="10"/>
      <c r="P23" s="10">
        <v>100</v>
      </c>
      <c r="Q23" s="10"/>
      <c r="R23" s="10"/>
      <c r="S23" s="10"/>
      <c r="T23" s="10"/>
      <c r="U23" s="10"/>
      <c r="V23" s="10">
        <v>100</v>
      </c>
    </row>
    <row xmlns:x14ac="http://schemas.microsoft.com/office/spreadsheetml/2009/9/ac" r="24" s="189" customFormat="true" ht="12" x14ac:dyDescent="0.2">
      <c r="A24" s="187" t="s">
        <v>287</v>
      </c>
      <c r="B24" s="10">
        <v>2010</v>
      </c>
      <c r="C24" s="188" t="s">
        <v>290</v>
      </c>
      <c r="D24" s="10">
        <v>4599594</v>
      </c>
      <c r="E24" s="10"/>
      <c r="F24" s="10">
        <v>76.066885538495171</v>
      </c>
      <c r="G24" s="10">
        <v>76.066885538495171</v>
      </c>
      <c r="H24" s="10">
        <v>0</v>
      </c>
      <c r="I24" s="10">
        <v>23.933114461504829</v>
      </c>
      <c r="J24" s="10">
        <v>0</v>
      </c>
      <c r="K24" s="10"/>
      <c r="L24" s="10">
        <v>76.127625499999795</v>
      </c>
      <c r="M24" s="10"/>
      <c r="N24" s="10"/>
      <c r="O24" s="10">
        <v>23.872374500000209</v>
      </c>
      <c r="P24" s="10">
        <v>76.127625499999795</v>
      </c>
      <c r="Q24" s="10"/>
      <c r="R24" s="10">
        <v>75.703994000000023</v>
      </c>
      <c r="S24" s="10"/>
      <c r="T24" s="10"/>
      <c r="U24" s="10">
        <v>24.296005999999981</v>
      </c>
      <c r="V24" s="10">
        <v>75.703994000000023</v>
      </c>
    </row>
    <row xmlns:x14ac="http://schemas.microsoft.com/office/spreadsheetml/2009/9/ac" r="25" s="189" customFormat="true" ht="12" x14ac:dyDescent="0.2">
      <c r="A25" s="187" t="s">
        <v>287</v>
      </c>
      <c r="B25" s="10">
        <v>2011</v>
      </c>
      <c r="C25" s="188" t="s">
        <v>290</v>
      </c>
      <c r="D25" s="10">
        <v>4617097</v>
      </c>
      <c r="E25" s="10"/>
      <c r="F25" s="10">
        <v>77.500880135538409</v>
      </c>
      <c r="G25" s="10">
        <v>77.500880135538409</v>
      </c>
      <c r="H25" s="10">
        <v>0</v>
      </c>
      <c r="I25" s="10">
        <v>22.499119864461591</v>
      </c>
      <c r="J25" s="10">
        <v>0</v>
      </c>
      <c r="K25" s="10"/>
      <c r="L25" s="10">
        <v>76.127625499999795</v>
      </c>
      <c r="M25" s="10"/>
      <c r="N25" s="10"/>
      <c r="O25" s="10">
        <v>23.872374500000209</v>
      </c>
      <c r="P25" s="10">
        <v>76.127625499999795</v>
      </c>
      <c r="Q25" s="10"/>
      <c r="R25" s="10">
        <v>75.703994000000023</v>
      </c>
      <c r="S25" s="10"/>
      <c r="T25" s="10"/>
      <c r="U25" s="10">
        <v>24.296005999999981</v>
      </c>
      <c r="V25" s="10">
        <v>75.703994000000023</v>
      </c>
    </row>
    <row xmlns:x14ac="http://schemas.microsoft.com/office/spreadsheetml/2009/9/ac" r="26" s="189" customFormat="true" ht="12" x14ac:dyDescent="0.2">
      <c r="A26" s="187" t="s">
        <v>287</v>
      </c>
      <c r="B26" s="10">
        <v>2012</v>
      </c>
      <c r="C26" s="188" t="s">
        <v>290</v>
      </c>
      <c r="D26" s="10">
        <v>4634512</v>
      </c>
      <c r="E26" s="10"/>
      <c r="F26" s="10">
        <v>78.934874732581648</v>
      </c>
      <c r="G26" s="10">
        <v>78.934874732581648</v>
      </c>
      <c r="H26" s="10">
        <v>0</v>
      </c>
      <c r="I26" s="10">
        <v>21.065125267418349</v>
      </c>
      <c r="J26" s="10">
        <v>0</v>
      </c>
      <c r="K26" s="10"/>
      <c r="L26" s="10">
        <v>76.127625499999795</v>
      </c>
      <c r="M26" s="10"/>
      <c r="N26" s="10"/>
      <c r="O26" s="10">
        <v>23.872374500000209</v>
      </c>
      <c r="P26" s="10">
        <v>76.127625499999795</v>
      </c>
      <c r="Q26" s="10"/>
      <c r="R26" s="10">
        <v>75.703994000000023</v>
      </c>
      <c r="S26" s="10"/>
      <c r="T26" s="10"/>
      <c r="U26" s="10">
        <v>24.296005999999981</v>
      </c>
      <c r="V26" s="10">
        <v>75.703994000000023</v>
      </c>
    </row>
    <row xmlns:x14ac="http://schemas.microsoft.com/office/spreadsheetml/2009/9/ac" r="27" s="189" customFormat="true" ht="12" x14ac:dyDescent="0.2">
      <c r="A27" s="187" t="s">
        <v>287</v>
      </c>
      <c r="B27" s="10">
        <v>2013</v>
      </c>
      <c r="C27" s="188" t="s">
        <v>290</v>
      </c>
      <c r="D27" s="10">
        <v>4651662</v>
      </c>
      <c r="E27" s="10"/>
      <c r="F27" s="10">
        <v>80.368869329624886</v>
      </c>
      <c r="G27" s="10">
        <v>80.368869329624886</v>
      </c>
      <c r="H27" s="10">
        <v>0</v>
      </c>
      <c r="I27" s="10">
        <v>19.631130670375111</v>
      </c>
      <c r="J27" s="10">
        <v>0</v>
      </c>
      <c r="K27" s="10"/>
      <c r="L27" s="10">
        <v>76.127625499999795</v>
      </c>
      <c r="M27" s="10">
        <v>73.26817438775511</v>
      </c>
      <c r="N27" s="10">
        <v>2.8594511122446851</v>
      </c>
      <c r="O27" s="10">
        <v>23.872374500000209</v>
      </c>
      <c r="P27" s="10">
        <v>0</v>
      </c>
      <c r="Q27" s="10"/>
      <c r="R27" s="10">
        <v>75.703994000000023</v>
      </c>
      <c r="S27" s="10"/>
      <c r="T27" s="10"/>
      <c r="U27" s="10">
        <v>24.296005999999981</v>
      </c>
      <c r="V27" s="10">
        <v>75.703994000000023</v>
      </c>
    </row>
    <row xmlns:x14ac="http://schemas.microsoft.com/office/spreadsheetml/2009/9/ac" r="28" s="189" customFormat="true" ht="12" x14ac:dyDescent="0.2">
      <c r="A28" s="187" t="s">
        <v>287</v>
      </c>
      <c r="B28" s="10">
        <v>2014</v>
      </c>
      <c r="C28" s="188" t="s">
        <v>290</v>
      </c>
      <c r="D28" s="10">
        <v>4669232</v>
      </c>
      <c r="E28" s="10"/>
      <c r="F28" s="10">
        <v>81.802863926668124</v>
      </c>
      <c r="G28" s="10">
        <v>81.802863926668124</v>
      </c>
      <c r="H28" s="10">
        <v>0</v>
      </c>
      <c r="I28" s="10">
        <v>18.19713607333188</v>
      </c>
      <c r="J28" s="10">
        <v>0</v>
      </c>
      <c r="K28" s="10"/>
      <c r="L28" s="10">
        <v>76.127625499999795</v>
      </c>
      <c r="M28" s="10">
        <v>73.26817438775511</v>
      </c>
      <c r="N28" s="10">
        <v>2.8594511122446851</v>
      </c>
      <c r="O28" s="10">
        <v>23.872374500000209</v>
      </c>
      <c r="P28" s="10">
        <v>0</v>
      </c>
      <c r="Q28" s="10"/>
      <c r="R28" s="10">
        <v>75.703994000000023</v>
      </c>
      <c r="S28" s="10"/>
      <c r="T28" s="10"/>
      <c r="U28" s="10">
        <v>24.296005999999981</v>
      </c>
      <c r="V28" s="10">
        <v>75.703994000000023</v>
      </c>
    </row>
    <row xmlns:x14ac="http://schemas.microsoft.com/office/spreadsheetml/2009/9/ac" r="29" s="189" customFormat="true" ht="12" x14ac:dyDescent="0.2">
      <c r="A29" s="187" t="s">
        <v>287</v>
      </c>
      <c r="B29" s="10">
        <v>2015</v>
      </c>
      <c r="C29" s="188" t="s">
        <v>290</v>
      </c>
      <c r="D29" s="10">
        <v>4688652</v>
      </c>
      <c r="E29" s="10"/>
      <c r="F29" s="10">
        <v>83.236858523711362</v>
      </c>
      <c r="G29" s="10">
        <v>83.236858523711362</v>
      </c>
      <c r="H29" s="10">
        <v>0</v>
      </c>
      <c r="I29" s="10">
        <v>16.763141476288641</v>
      </c>
      <c r="J29" s="10">
        <v>0</v>
      </c>
      <c r="K29" s="10"/>
      <c r="L29" s="10">
        <v>78.003943499999878</v>
      </c>
      <c r="M29" s="10">
        <v>73.26817438775511</v>
      </c>
      <c r="N29" s="10">
        <v>4.7357691122447676</v>
      </c>
      <c r="O29" s="10">
        <v>21.996056500000119</v>
      </c>
      <c r="P29" s="10">
        <v>0</v>
      </c>
      <c r="Q29" s="10"/>
      <c r="R29" s="10">
        <v>75.866178000000048</v>
      </c>
      <c r="S29" s="10"/>
      <c r="T29" s="10"/>
      <c r="U29" s="10">
        <v>24.133821999999949</v>
      </c>
      <c r="V29" s="10">
        <v>75.866178000000048</v>
      </c>
    </row>
    <row xmlns:x14ac="http://schemas.microsoft.com/office/spreadsheetml/2009/9/ac" r="30" s="189" customFormat="true" ht="12" x14ac:dyDescent="0.2">
      <c r="A30" s="187" t="s">
        <v>287</v>
      </c>
      <c r="B30" s="10">
        <v>2016</v>
      </c>
      <c r="C30" s="188" t="s">
        <v>290</v>
      </c>
      <c r="D30" s="10">
        <v>4703037</v>
      </c>
      <c r="E30" s="10">
        <v>99.081890000000001</v>
      </c>
      <c r="F30" s="10">
        <v>84.6708531207546</v>
      </c>
      <c r="G30" s="10">
        <v>84.6708531207546</v>
      </c>
      <c r="H30" s="10">
        <v>0</v>
      </c>
      <c r="I30" s="10">
        <v>15.3291468792454</v>
      </c>
      <c r="J30" s="10">
        <v>0</v>
      </c>
      <c r="K30" s="10">
        <v>91.555000000000007</v>
      </c>
      <c r="L30" s="10">
        <v>79.880261499999961</v>
      </c>
      <c r="M30" s="10">
        <v>73.26817438775511</v>
      </c>
      <c r="N30" s="10">
        <v>6.6120871122448506</v>
      </c>
      <c r="O30" s="10">
        <v>20.119738500000039</v>
      </c>
      <c r="P30" s="10">
        <v>0</v>
      </c>
      <c r="Q30" s="10">
        <v>88.428449999999998</v>
      </c>
      <c r="R30" s="10">
        <v>76.028362000000016</v>
      </c>
      <c r="S30" s="10">
        <v>50.669980000000002</v>
      </c>
      <c r="T30" s="10">
        <v>25.35838200000001</v>
      </c>
      <c r="U30" s="10">
        <v>23.971637999999981</v>
      </c>
      <c r="V30" s="10">
        <v>0</v>
      </c>
    </row>
    <row xmlns:x14ac="http://schemas.microsoft.com/office/spreadsheetml/2009/9/ac" r="31" s="189" customFormat="true" ht="12" x14ac:dyDescent="0.2">
      <c r="A31" s="187" t="s">
        <v>287</v>
      </c>
      <c r="B31" s="10">
        <v>2017</v>
      </c>
      <c r="C31" s="188" t="s">
        <v>290</v>
      </c>
      <c r="D31" s="10">
        <v>4707759</v>
      </c>
      <c r="E31" s="10">
        <v>99.081890000000001</v>
      </c>
      <c r="F31" s="10">
        <v>86.104847717797838</v>
      </c>
      <c r="G31" s="10">
        <v>86.104847717797838</v>
      </c>
      <c r="H31" s="10">
        <v>0</v>
      </c>
      <c r="I31" s="10">
        <v>13.89515228220216</v>
      </c>
      <c r="J31" s="10">
        <v>0</v>
      </c>
      <c r="K31" s="10">
        <v>91.555000000000007</v>
      </c>
      <c r="L31" s="10">
        <v>81.756579500000043</v>
      </c>
      <c r="M31" s="10">
        <v>73.26817438775511</v>
      </c>
      <c r="N31" s="10">
        <v>8.4884051122449335</v>
      </c>
      <c r="O31" s="10">
        <v>18.24342049999996</v>
      </c>
      <c r="P31" s="10">
        <v>0</v>
      </c>
      <c r="Q31" s="10">
        <v>88.428449999999998</v>
      </c>
      <c r="R31" s="10">
        <v>76.19054600000004</v>
      </c>
      <c r="S31" s="10">
        <v>50.669980000000002</v>
      </c>
      <c r="T31" s="10">
        <v>25.520566000000041</v>
      </c>
      <c r="U31" s="10">
        <v>23.80945399999996</v>
      </c>
      <c r="V31" s="10">
        <v>0</v>
      </c>
    </row>
    <row xmlns:x14ac="http://schemas.microsoft.com/office/spreadsheetml/2009/9/ac" r="32" s="189" customFormat="true" ht="12" x14ac:dyDescent="0.2">
      <c r="A32" s="187" t="s">
        <v>287</v>
      </c>
      <c r="B32" s="10">
        <v>2018</v>
      </c>
      <c r="C32" s="188" t="s">
        <v>290</v>
      </c>
      <c r="D32" s="10">
        <v>4707436</v>
      </c>
      <c r="E32" s="10">
        <v>99.081890000000001</v>
      </c>
      <c r="F32" s="10">
        <v>87.538842314841077</v>
      </c>
      <c r="G32" s="10">
        <v>84.721379999999954</v>
      </c>
      <c r="H32" s="10">
        <v>2.8174623148411229</v>
      </c>
      <c r="I32" s="10">
        <v>12.46115768515892</v>
      </c>
      <c r="J32" s="10">
        <v>0</v>
      </c>
      <c r="K32" s="10">
        <v>91.555000000000007</v>
      </c>
      <c r="L32" s="10">
        <v>83.632897500000126</v>
      </c>
      <c r="M32" s="10">
        <v>73.26817438775511</v>
      </c>
      <c r="N32" s="10">
        <v>10.36472311224502</v>
      </c>
      <c r="O32" s="10">
        <v>16.36710249999987</v>
      </c>
      <c r="P32" s="10">
        <v>0</v>
      </c>
      <c r="Q32" s="10">
        <v>88.428449999999998</v>
      </c>
      <c r="R32" s="10">
        <v>76.352730000000008</v>
      </c>
      <c r="S32" s="10">
        <v>50.669980000000002</v>
      </c>
      <c r="T32" s="10">
        <v>25.682750000000009</v>
      </c>
      <c r="U32" s="10">
        <v>23.647269999999988</v>
      </c>
      <c r="V32" s="10">
        <v>0</v>
      </c>
    </row>
    <row xmlns:x14ac="http://schemas.microsoft.com/office/spreadsheetml/2009/9/ac" r="33" s="189" customFormat="true" ht="12" x14ac:dyDescent="0.2">
      <c r="A33" s="187" t="s">
        <v>287</v>
      </c>
      <c r="B33" s="10">
        <v>2019</v>
      </c>
      <c r="C33" s="188" t="s">
        <v>290</v>
      </c>
      <c r="D33" s="10">
        <v>4714692</v>
      </c>
      <c r="E33" s="10">
        <v>99.081890000000001</v>
      </c>
      <c r="F33" s="10">
        <v>88.972836911884315</v>
      </c>
      <c r="G33" s="10">
        <v>82.828483999999662</v>
      </c>
      <c r="H33" s="10">
        <v>6.1443529118846527</v>
      </c>
      <c r="I33" s="10">
        <v>11.027163088115691</v>
      </c>
      <c r="J33" s="10">
        <v>0</v>
      </c>
      <c r="K33" s="10">
        <v>91.555000000000007</v>
      </c>
      <c r="L33" s="10">
        <v>85.509215499999755</v>
      </c>
      <c r="M33" s="10">
        <v>73.26817438775511</v>
      </c>
      <c r="N33" s="10">
        <v>12.241041112244639</v>
      </c>
      <c r="O33" s="10">
        <v>14.490784500000251</v>
      </c>
      <c r="P33" s="10">
        <v>0</v>
      </c>
      <c r="Q33" s="10">
        <v>88.428449999999998</v>
      </c>
      <c r="R33" s="10">
        <v>76.514914000000033</v>
      </c>
      <c r="S33" s="10">
        <v>50.669980000000002</v>
      </c>
      <c r="T33" s="10">
        <v>25.84493400000003</v>
      </c>
      <c r="U33" s="10">
        <v>23.485085999999971</v>
      </c>
      <c r="V33" s="10">
        <v>0</v>
      </c>
    </row>
    <row xmlns:x14ac="http://schemas.microsoft.com/office/spreadsheetml/2009/9/ac" r="34" s="189" customFormat="true" ht="12" x14ac:dyDescent="0.2">
      <c r="A34" s="187" t="s">
        <v>287</v>
      </c>
      <c r="B34" s="10">
        <v>2020</v>
      </c>
      <c r="C34" s="188" t="s">
        <v>290</v>
      </c>
      <c r="D34" s="10">
        <v>4707064</v>
      </c>
      <c r="E34" s="10">
        <v>99.081890000000001</v>
      </c>
      <c r="F34" s="10">
        <v>90.406831508927553</v>
      </c>
      <c r="G34" s="10">
        <v>80.935587999999825</v>
      </c>
      <c r="H34" s="10">
        <v>9.4712435089277278</v>
      </c>
      <c r="I34" s="10">
        <v>9.5931684910724471</v>
      </c>
      <c r="J34" s="10">
        <v>0</v>
      </c>
      <c r="K34" s="10">
        <v>91.555000000000007</v>
      </c>
      <c r="L34" s="10">
        <v>87.385533499999838</v>
      </c>
      <c r="M34" s="10">
        <v>73.26817438775511</v>
      </c>
      <c r="N34" s="10">
        <v>14.11735911224473</v>
      </c>
      <c r="O34" s="10">
        <v>12.614466500000161</v>
      </c>
      <c r="P34" s="10">
        <v>0</v>
      </c>
      <c r="Q34" s="10">
        <v>88.428449999999998</v>
      </c>
      <c r="R34" s="10">
        <v>76.677098000000058</v>
      </c>
      <c r="S34" s="10">
        <v>50.669980000000002</v>
      </c>
      <c r="T34" s="10">
        <v>26.007118000000059</v>
      </c>
      <c r="U34" s="10">
        <v>23.322901999999939</v>
      </c>
      <c r="V34" s="10">
        <v>0</v>
      </c>
    </row>
    <row xmlns:x14ac="http://schemas.microsoft.com/office/spreadsheetml/2009/9/ac" r="35" s="189" customFormat="true" ht="12" x14ac:dyDescent="0.2">
      <c r="A35" s="187" t="s">
        <v>287</v>
      </c>
      <c r="B35" s="10">
        <v>2021</v>
      </c>
      <c r="C35" s="188" t="s">
        <v>290</v>
      </c>
      <c r="D35" s="10">
        <v>4696024</v>
      </c>
      <c r="E35" s="10">
        <v>99.081890000000001</v>
      </c>
      <c r="F35" s="10">
        <v>91.840826105970791</v>
      </c>
      <c r="G35" s="10">
        <v>79.042691999999988</v>
      </c>
      <c r="H35" s="10">
        <v>12.798134105970799</v>
      </c>
      <c r="I35" s="10">
        <v>8.1591738940292089</v>
      </c>
      <c r="J35" s="10">
        <v>0</v>
      </c>
      <c r="K35" s="10">
        <v>91.555000000000007</v>
      </c>
      <c r="L35" s="10">
        <v>89.261851499999921</v>
      </c>
      <c r="M35" s="10">
        <v>73.26817438775511</v>
      </c>
      <c r="N35" s="10">
        <v>15.993677112244811</v>
      </c>
      <c r="O35" s="10">
        <v>10.738148500000079</v>
      </c>
      <c r="P35" s="10">
        <v>0</v>
      </c>
      <c r="Q35" s="10">
        <v>88.428449999999998</v>
      </c>
      <c r="R35" s="10">
        <v>76.839282000000026</v>
      </c>
      <c r="S35" s="10">
        <v>50.669980000000002</v>
      </c>
      <c r="T35" s="10">
        <v>26.16930200000002</v>
      </c>
      <c r="U35" s="10">
        <v>23.160717999999971</v>
      </c>
      <c r="V35" s="10">
        <v>0</v>
      </c>
    </row>
    <row xmlns:x14ac="http://schemas.microsoft.com/office/spreadsheetml/2009/9/ac" r="36" s="189" customFormat="true" ht="12" x14ac:dyDescent="0.2">
      <c r="A36" s="187" t="s">
        <v>287</v>
      </c>
      <c r="B36" s="10">
        <v>2022</v>
      </c>
      <c r="C36" s="188" t="s">
        <v>290</v>
      </c>
      <c r="D36" s="10">
        <v>4684566</v>
      </c>
      <c r="E36" s="10">
        <v>99.081890000000001</v>
      </c>
      <c r="F36" s="10">
        <v>93.274820703014484</v>
      </c>
      <c r="G36" s="10">
        <v>77.149795999999697</v>
      </c>
      <c r="H36" s="10">
        <v>16.125024703014791</v>
      </c>
      <c r="I36" s="10">
        <v>6.725179296985516</v>
      </c>
      <c r="J36" s="10">
        <v>0</v>
      </c>
      <c r="K36" s="10">
        <v>91.555000000000007</v>
      </c>
      <c r="L36" s="10">
        <v>91.138169500000004</v>
      </c>
      <c r="M36" s="10">
        <v>73.26817438775511</v>
      </c>
      <c r="N36" s="10">
        <v>17.86999511224489</v>
      </c>
      <c r="O36" s="10">
        <v>8.8618304999999964</v>
      </c>
      <c r="P36" s="10">
        <v>0</v>
      </c>
      <c r="Q36" s="10">
        <v>88.428449999999998</v>
      </c>
      <c r="R36" s="10">
        <v>77.00146600000005</v>
      </c>
      <c r="S36" s="10">
        <v>50.669980000000002</v>
      </c>
      <c r="T36" s="10">
        <v>26.331486000000051</v>
      </c>
      <c r="U36" s="10">
        <v>22.99853399999995</v>
      </c>
      <c r="V36" s="10">
        <v>0</v>
      </c>
    </row>
    <row xmlns:x14ac="http://schemas.microsoft.com/office/spreadsheetml/2009/9/ac" r="37" s="189" customFormat="true" ht="12" x14ac:dyDescent="0.2">
      <c r="A37" s="187" t="s">
        <v>287</v>
      </c>
      <c r="B37" s="10">
        <v>2023</v>
      </c>
      <c r="C37" s="188" t="s">
        <v>290</v>
      </c>
      <c r="D37" s="10">
        <v>4665585</v>
      </c>
      <c r="E37" s="10">
        <v>99.081890000000001</v>
      </c>
      <c r="F37" s="10">
        <v>93.274820703014484</v>
      </c>
      <c r="G37" s="10">
        <v>77.149795999999697</v>
      </c>
      <c r="H37" s="10">
        <v>16.125024703014791</v>
      </c>
      <c r="I37" s="10">
        <v>6.725179296985516</v>
      </c>
      <c r="J37" s="10">
        <v>0</v>
      </c>
      <c r="K37" s="10">
        <v>91.555000000000007</v>
      </c>
      <c r="L37" s="10">
        <v>91.138169500000004</v>
      </c>
      <c r="M37" s="10">
        <v>73.26817438775511</v>
      </c>
      <c r="N37" s="10">
        <v>17.86999511224489</v>
      </c>
      <c r="O37" s="10">
        <v>8.8618304999999964</v>
      </c>
      <c r="P37" s="10">
        <v>0</v>
      </c>
      <c r="Q37" s="10">
        <v>88.428449999999998</v>
      </c>
      <c r="R37" s="10">
        <v>77.00146600000005</v>
      </c>
      <c r="S37" s="10">
        <v>50.669980000000002</v>
      </c>
      <c r="T37" s="10">
        <v>26.331486000000051</v>
      </c>
      <c r="U37" s="10">
        <v>22.99853399999995</v>
      </c>
      <c r="V37" s="10">
        <v>0</v>
      </c>
    </row>
    <row xmlns:x14ac="http://schemas.microsoft.com/office/spreadsheetml/2009/9/ac" r="38" s="189" customFormat="true" ht="12" x14ac:dyDescent="0.2">
      <c r="A38" s="187" t="s">
        <v>287</v>
      </c>
      <c r="B38" s="10">
        <v>2024</v>
      </c>
      <c r="C38" s="188" t="s">
        <v>290</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9" customFormat="true" ht="12" x14ac:dyDescent="0.2">
      <c r="A39" s="187" t="s">
        <v>287</v>
      </c>
      <c r="B39" s="10">
        <v>2025</v>
      </c>
      <c r="C39" s="188" t="s">
        <v>290</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9" customFormat="true" ht="12" x14ac:dyDescent="0.2">
      <c r="A40" s="187" t="s">
        <v>287</v>
      </c>
      <c r="B40" s="10">
        <v>2026</v>
      </c>
      <c r="C40" s="188" t="s">
        <v>290</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9" customFormat="true" ht="12" x14ac:dyDescent="0.2">
      <c r="A41" s="187" t="s">
        <v>287</v>
      </c>
      <c r="B41" s="10">
        <v>2027</v>
      </c>
      <c r="C41" s="188" t="s">
        <v>290</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9" customFormat="true" ht="12" x14ac:dyDescent="0.2">
      <c r="A42" s="187" t="s">
        <v>287</v>
      </c>
      <c r="B42" s="10">
        <v>2028</v>
      </c>
      <c r="C42" s="188" t="s">
        <v>290</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9" customFormat="true" ht="12" x14ac:dyDescent="0.2">
      <c r="A43" s="187" t="s">
        <v>287</v>
      </c>
      <c r="B43" s="10">
        <v>2029</v>
      </c>
      <c r="C43" s="188" t="s">
        <v>290</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9" customFormat="true" ht="12" x14ac:dyDescent="0.2">
      <c r="A44" s="187" t="s">
        <v>287</v>
      </c>
      <c r="B44" s="10">
        <v>2030</v>
      </c>
      <c r="C44" s="188" t="s">
        <v>290</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9" customFormat="true" ht="12" x14ac:dyDescent="0.2">
      <c r="A45" s="187" t="s">
        <v>287</v>
      </c>
      <c r="B45" s="10">
        <v>2000</v>
      </c>
      <c r="C45" s="188" t="s">
        <v>291</v>
      </c>
      <c r="D45" s="10">
        <v>2239239.5364669799</v>
      </c>
      <c r="E45" s="10"/>
      <c r="F45" s="10">
        <v>88.864683755428501</v>
      </c>
      <c r="G45" s="10"/>
      <c r="H45" s="10"/>
      <c r="I45" s="10">
        <v>11.1353162445715</v>
      </c>
      <c r="J45" s="10">
        <v>88.864683755428501</v>
      </c>
      <c r="K45" s="10"/>
      <c r="L45" s="10"/>
      <c r="M45" s="10"/>
      <c r="N45" s="10"/>
      <c r="O45" s="10"/>
      <c r="P45" s="10">
        <v>100</v>
      </c>
      <c r="Q45" s="10"/>
      <c r="R45" s="10"/>
      <c r="S45" s="10"/>
      <c r="T45" s="10"/>
      <c r="U45" s="10"/>
      <c r="V45" s="10">
        <v>100</v>
      </c>
    </row>
    <row xmlns:x14ac="http://schemas.microsoft.com/office/spreadsheetml/2009/9/ac" r="46" s="189" customFormat="true" ht="12" x14ac:dyDescent="0.2">
      <c r="A46" s="187" t="s">
        <v>287</v>
      </c>
      <c r="B46" s="10">
        <v>2001</v>
      </c>
      <c r="C46" s="188" t="s">
        <v>291</v>
      </c>
      <c r="D46" s="10">
        <v>2280234.8715081792</v>
      </c>
      <c r="E46" s="10"/>
      <c r="F46" s="10">
        <v>88.864683755428501</v>
      </c>
      <c r="G46" s="10"/>
      <c r="H46" s="10"/>
      <c r="I46" s="10">
        <v>11.1353162445715</v>
      </c>
      <c r="J46" s="10">
        <v>88.864683755428501</v>
      </c>
      <c r="K46" s="10"/>
      <c r="L46" s="10"/>
      <c r="M46" s="10"/>
      <c r="N46" s="10"/>
      <c r="O46" s="10"/>
      <c r="P46" s="10">
        <v>100</v>
      </c>
      <c r="Q46" s="10"/>
      <c r="R46" s="10"/>
      <c r="S46" s="10"/>
      <c r="T46" s="10"/>
      <c r="U46" s="10"/>
      <c r="V46" s="10">
        <v>100</v>
      </c>
    </row>
    <row xmlns:x14ac="http://schemas.microsoft.com/office/spreadsheetml/2009/9/ac" r="47" s="189" customFormat="true" ht="12" x14ac:dyDescent="0.2">
      <c r="A47" s="187" t="s">
        <v>287</v>
      </c>
      <c r="B47" s="10">
        <v>2002</v>
      </c>
      <c r="C47" s="188" t="s">
        <v>291</v>
      </c>
      <c r="D47" s="10">
        <v>2313615.16817524</v>
      </c>
      <c r="E47" s="10"/>
      <c r="F47" s="10">
        <v>88.864683755428501</v>
      </c>
      <c r="G47" s="10"/>
      <c r="H47" s="10"/>
      <c r="I47" s="10">
        <v>11.1353162445715</v>
      </c>
      <c r="J47" s="10">
        <v>88.864683755428501</v>
      </c>
      <c r="K47" s="10"/>
      <c r="L47" s="10"/>
      <c r="M47" s="10"/>
      <c r="N47" s="10"/>
      <c r="O47" s="10"/>
      <c r="P47" s="10">
        <v>100</v>
      </c>
      <c r="Q47" s="10"/>
      <c r="R47" s="10"/>
      <c r="S47" s="10"/>
      <c r="T47" s="10"/>
      <c r="U47" s="10"/>
      <c r="V47" s="10">
        <v>100</v>
      </c>
    </row>
    <row xmlns:x14ac="http://schemas.microsoft.com/office/spreadsheetml/2009/9/ac" r="48" s="189" customFormat="true" ht="12" x14ac:dyDescent="0.2">
      <c r="A48" s="187" t="s">
        <v>287</v>
      </c>
      <c r="B48" s="10">
        <v>2003</v>
      </c>
      <c r="C48" s="188" t="s">
        <v>291</v>
      </c>
      <c r="D48" s="10">
        <v>2341130.1814826201</v>
      </c>
      <c r="E48" s="10"/>
      <c r="F48" s="10">
        <v>88.864683755428501</v>
      </c>
      <c r="G48" s="10"/>
      <c r="H48" s="10"/>
      <c r="I48" s="10">
        <v>11.1353162445715</v>
      </c>
      <c r="J48" s="10">
        <v>88.864683755428501</v>
      </c>
      <c r="K48" s="10"/>
      <c r="L48" s="10"/>
      <c r="M48" s="10"/>
      <c r="N48" s="10"/>
      <c r="O48" s="10"/>
      <c r="P48" s="10">
        <v>100</v>
      </c>
      <c r="Q48" s="10"/>
      <c r="R48" s="10"/>
      <c r="S48" s="10"/>
      <c r="T48" s="10"/>
      <c r="U48" s="10"/>
      <c r="V48" s="10">
        <v>100</v>
      </c>
    </row>
    <row xmlns:x14ac="http://schemas.microsoft.com/office/spreadsheetml/2009/9/ac" r="49" s="189" customFormat="true" ht="12" x14ac:dyDescent="0.2">
      <c r="A49" s="187" t="s">
        <v>287</v>
      </c>
      <c r="B49" s="10">
        <v>2004</v>
      </c>
      <c r="C49" s="188" t="s">
        <v>291</v>
      </c>
      <c r="D49" s="10">
        <v>2367718.1477307128</v>
      </c>
      <c r="E49" s="10"/>
      <c r="F49" s="10">
        <v>88.864683755428501</v>
      </c>
      <c r="G49" s="10"/>
      <c r="H49" s="10"/>
      <c r="I49" s="10">
        <v>11.1353162445715</v>
      </c>
      <c r="J49" s="10">
        <v>88.864683755428501</v>
      </c>
      <c r="K49" s="10"/>
      <c r="L49" s="10"/>
      <c r="M49" s="10"/>
      <c r="N49" s="10"/>
      <c r="O49" s="10"/>
      <c r="P49" s="10">
        <v>100</v>
      </c>
      <c r="Q49" s="10"/>
      <c r="R49" s="10"/>
      <c r="S49" s="10"/>
      <c r="T49" s="10"/>
      <c r="U49" s="10"/>
      <c r="V49" s="10">
        <v>100</v>
      </c>
    </row>
    <row xmlns:x14ac="http://schemas.microsoft.com/office/spreadsheetml/2009/9/ac" r="50" s="189" customFormat="true" ht="12" x14ac:dyDescent="0.2">
      <c r="A50" s="187" t="s">
        <v>287</v>
      </c>
      <c r="B50" s="10">
        <v>2005</v>
      </c>
      <c r="C50" s="188" t="s">
        <v>291</v>
      </c>
      <c r="D50" s="10">
        <v>2392175.6380865481</v>
      </c>
      <c r="E50" s="10"/>
      <c r="F50" s="10">
        <v>89.014522822569489</v>
      </c>
      <c r="G50" s="10"/>
      <c r="H50" s="10"/>
      <c r="I50" s="10">
        <v>10.985477177430511</v>
      </c>
      <c r="J50" s="10">
        <v>89.014522822569489</v>
      </c>
      <c r="K50" s="10"/>
      <c r="L50" s="10"/>
      <c r="M50" s="10"/>
      <c r="N50" s="10"/>
      <c r="O50" s="10"/>
      <c r="P50" s="10">
        <v>100</v>
      </c>
      <c r="Q50" s="10"/>
      <c r="R50" s="10"/>
      <c r="S50" s="10"/>
      <c r="T50" s="10"/>
      <c r="U50" s="10"/>
      <c r="V50" s="10">
        <v>100</v>
      </c>
    </row>
    <row xmlns:x14ac="http://schemas.microsoft.com/office/spreadsheetml/2009/9/ac" r="51" s="189" customFormat="true" ht="12" x14ac:dyDescent="0.2">
      <c r="A51" s="187" t="s">
        <v>287</v>
      </c>
      <c r="B51" s="10">
        <v>2006</v>
      </c>
      <c r="C51" s="188" t="s">
        <v>291</v>
      </c>
      <c r="D51" s="10">
        <v>2414860.8854908752</v>
      </c>
      <c r="E51" s="10"/>
      <c r="F51" s="10">
        <v>89.164361889710477</v>
      </c>
      <c r="G51" s="10"/>
      <c r="H51" s="10"/>
      <c r="I51" s="10">
        <v>10.835638110289519</v>
      </c>
      <c r="J51" s="10">
        <v>89.164361889710477</v>
      </c>
      <c r="K51" s="10"/>
      <c r="L51" s="10"/>
      <c r="M51" s="10"/>
      <c r="N51" s="10"/>
      <c r="O51" s="10"/>
      <c r="P51" s="10">
        <v>100</v>
      </c>
      <c r="Q51" s="10"/>
      <c r="R51" s="10"/>
      <c r="S51" s="10"/>
      <c r="T51" s="10"/>
      <c r="U51" s="10"/>
      <c r="V51" s="10">
        <v>100</v>
      </c>
    </row>
    <row xmlns:x14ac="http://schemas.microsoft.com/office/spreadsheetml/2009/9/ac" r="52" s="189" customFormat="true" ht="12" x14ac:dyDescent="0.2">
      <c r="A52" s="187" t="s">
        <v>287</v>
      </c>
      <c r="B52" s="10">
        <v>2007</v>
      </c>
      <c r="C52" s="188" t="s">
        <v>291</v>
      </c>
      <c r="D52" s="10">
        <v>2436057.9714311981</v>
      </c>
      <c r="E52" s="10"/>
      <c r="F52" s="10">
        <v>89.314200956851465</v>
      </c>
      <c r="G52" s="10"/>
      <c r="H52" s="10"/>
      <c r="I52" s="10">
        <v>10.685799043148529</v>
      </c>
      <c r="J52" s="10">
        <v>89.314200956851465</v>
      </c>
      <c r="K52" s="10"/>
      <c r="L52" s="10"/>
      <c r="M52" s="10"/>
      <c r="N52" s="10"/>
      <c r="O52" s="10"/>
      <c r="P52" s="10">
        <v>100</v>
      </c>
      <c r="Q52" s="10"/>
      <c r="R52" s="10"/>
      <c r="S52" s="10"/>
      <c r="T52" s="10"/>
      <c r="U52" s="10"/>
      <c r="V52" s="10">
        <v>100</v>
      </c>
    </row>
    <row xmlns:x14ac="http://schemas.microsoft.com/office/spreadsheetml/2009/9/ac" r="53" s="189" customFormat="true" ht="12" x14ac:dyDescent="0.2">
      <c r="A53" s="187" t="s">
        <v>287</v>
      </c>
      <c r="B53" s="10">
        <v>2008</v>
      </c>
      <c r="C53" s="188" t="s">
        <v>291</v>
      </c>
      <c r="D53" s="10">
        <v>2843567.587177048</v>
      </c>
      <c r="E53" s="10"/>
      <c r="F53" s="10">
        <v>89.464040023992453</v>
      </c>
      <c r="G53" s="10"/>
      <c r="H53" s="10"/>
      <c r="I53" s="10">
        <v>10.53595997600755</v>
      </c>
      <c r="J53" s="10">
        <v>89.464040023992453</v>
      </c>
      <c r="K53" s="10"/>
      <c r="L53" s="10"/>
      <c r="M53" s="10"/>
      <c r="N53" s="10"/>
      <c r="O53" s="10"/>
      <c r="P53" s="10">
        <v>100</v>
      </c>
      <c r="Q53" s="10"/>
      <c r="R53" s="10"/>
      <c r="S53" s="10"/>
      <c r="T53" s="10"/>
      <c r="U53" s="10"/>
      <c r="V53" s="10">
        <v>100</v>
      </c>
    </row>
    <row xmlns:x14ac="http://schemas.microsoft.com/office/spreadsheetml/2009/9/ac" r="54" s="189" customFormat="true" ht="12" x14ac:dyDescent="0.2">
      <c r="A54" s="187" t="s">
        <v>287</v>
      </c>
      <c r="B54" s="10">
        <v>2009</v>
      </c>
      <c r="C54" s="188" t="s">
        <v>291</v>
      </c>
      <c r="D54" s="10">
        <v>2863798.953804207</v>
      </c>
      <c r="E54" s="10"/>
      <c r="F54" s="10">
        <v>89.613879091133441</v>
      </c>
      <c r="G54" s="10"/>
      <c r="H54" s="10"/>
      <c r="I54" s="10">
        <v>10.386120908866561</v>
      </c>
      <c r="J54" s="10">
        <v>89.613879091133441</v>
      </c>
      <c r="K54" s="10"/>
      <c r="L54" s="10"/>
      <c r="M54" s="10"/>
      <c r="N54" s="10"/>
      <c r="O54" s="10"/>
      <c r="P54" s="10">
        <v>100</v>
      </c>
      <c r="Q54" s="10"/>
      <c r="R54" s="10"/>
      <c r="S54" s="10"/>
      <c r="T54" s="10"/>
      <c r="U54" s="10"/>
      <c r="V54" s="10">
        <v>100</v>
      </c>
    </row>
    <row xmlns:x14ac="http://schemas.microsoft.com/office/spreadsheetml/2009/9/ac" r="55" s="189" customFormat="true" ht="12" x14ac:dyDescent="0.2">
      <c r="A55" s="187" t="s">
        <v>287</v>
      </c>
      <c r="B55" s="10">
        <v>2010</v>
      </c>
      <c r="C55" s="188" t="s">
        <v>291</v>
      </c>
      <c r="D55" s="10">
        <v>2883485.4154341891</v>
      </c>
      <c r="E55" s="10"/>
      <c r="F55" s="10">
        <v>89.763718158274429</v>
      </c>
      <c r="G55" s="10"/>
      <c r="H55" s="10"/>
      <c r="I55" s="10">
        <v>10.236281841725569</v>
      </c>
      <c r="J55" s="10">
        <v>89.763718158274429</v>
      </c>
      <c r="K55" s="10"/>
      <c r="L55" s="10"/>
      <c r="M55" s="10"/>
      <c r="N55" s="10"/>
      <c r="O55" s="10"/>
      <c r="P55" s="10">
        <v>100</v>
      </c>
      <c r="Q55" s="10"/>
      <c r="R55" s="10"/>
      <c r="S55" s="10"/>
      <c r="T55" s="10"/>
      <c r="U55" s="10"/>
      <c r="V55" s="10">
        <v>100</v>
      </c>
    </row>
    <row xmlns:x14ac="http://schemas.microsoft.com/office/spreadsheetml/2009/9/ac" r="56" s="189" customFormat="true" ht="12" x14ac:dyDescent="0.2">
      <c r="A56" s="187" t="s">
        <v>287</v>
      </c>
      <c r="B56" s="10">
        <v>2011</v>
      </c>
      <c r="C56" s="188" t="s">
        <v>291</v>
      </c>
      <c r="D56" s="10">
        <v>2901891.715784492</v>
      </c>
      <c r="E56" s="10"/>
      <c r="F56" s="10">
        <v>89.913557225415417</v>
      </c>
      <c r="G56" s="10"/>
      <c r="H56" s="10"/>
      <c r="I56" s="10">
        <v>10.086442774584579</v>
      </c>
      <c r="J56" s="10">
        <v>89.913557225415417</v>
      </c>
      <c r="K56" s="10"/>
      <c r="L56" s="10"/>
      <c r="M56" s="10"/>
      <c r="N56" s="10"/>
      <c r="O56" s="10"/>
      <c r="P56" s="10">
        <v>100</v>
      </c>
      <c r="Q56" s="10"/>
      <c r="R56" s="10"/>
      <c r="S56" s="10"/>
      <c r="T56" s="10"/>
      <c r="U56" s="10"/>
      <c r="V56" s="10">
        <v>100</v>
      </c>
    </row>
    <row xmlns:x14ac="http://schemas.microsoft.com/office/spreadsheetml/2009/9/ac" r="57" s="189" customFormat="true" ht="12" x14ac:dyDescent="0.2">
      <c r="A57" s="187" t="s">
        <v>287</v>
      </c>
      <c r="B57" s="10">
        <v>2012</v>
      </c>
      <c r="C57" s="188" t="s">
        <v>291</v>
      </c>
      <c r="D57" s="10">
        <v>2919186.3704724121</v>
      </c>
      <c r="E57" s="10"/>
      <c r="F57" s="10">
        <v>90.063396292556405</v>
      </c>
      <c r="G57" s="10"/>
      <c r="H57" s="10"/>
      <c r="I57" s="10">
        <v>9.9366037074435951</v>
      </c>
      <c r="J57" s="10">
        <v>90.063396292556405</v>
      </c>
      <c r="K57" s="10"/>
      <c r="L57" s="10"/>
      <c r="M57" s="10"/>
      <c r="N57" s="10"/>
      <c r="O57" s="10"/>
      <c r="P57" s="10">
        <v>100</v>
      </c>
      <c r="Q57" s="10"/>
      <c r="R57" s="10"/>
      <c r="S57" s="10"/>
      <c r="T57" s="10"/>
      <c r="U57" s="10"/>
      <c r="V57" s="10">
        <v>100</v>
      </c>
    </row>
    <row xmlns:x14ac="http://schemas.microsoft.com/office/spreadsheetml/2009/9/ac" r="58" s="189" customFormat="true" ht="12" x14ac:dyDescent="0.2">
      <c r="A58" s="187" t="s">
        <v>287</v>
      </c>
      <c r="B58" s="10">
        <v>2013</v>
      </c>
      <c r="C58" s="188" t="s">
        <v>291</v>
      </c>
      <c r="D58" s="10">
        <v>2936361.6375000002</v>
      </c>
      <c r="E58" s="10"/>
      <c r="F58" s="10">
        <v>90.213235359697393</v>
      </c>
      <c r="G58" s="10">
        <v>87.764264999999995</v>
      </c>
      <c r="H58" s="10">
        <v>2.4489703596973982</v>
      </c>
      <c r="I58" s="10">
        <v>9.7867646403026072</v>
      </c>
      <c r="J58" s="10">
        <v>0</v>
      </c>
      <c r="K58" s="10"/>
      <c r="L58" s="10">
        <v>90.972715000000008</v>
      </c>
      <c r="M58" s="10">
        <v>75.823581666666669</v>
      </c>
      <c r="N58" s="10">
        <v>15.14913333333334</v>
      </c>
      <c r="O58" s="10">
        <v>9.027284999999992</v>
      </c>
      <c r="P58" s="10">
        <v>0</v>
      </c>
      <c r="Q58" s="10"/>
      <c r="R58" s="10">
        <v>83.165214999999989</v>
      </c>
      <c r="S58" s="10"/>
      <c r="T58" s="10"/>
      <c r="U58" s="10">
        <v>16.834785000000011</v>
      </c>
      <c r="V58" s="10">
        <v>83.165214999999989</v>
      </c>
    </row>
    <row xmlns:x14ac="http://schemas.microsoft.com/office/spreadsheetml/2009/9/ac" r="59" s="189" customFormat="true" ht="12" x14ac:dyDescent="0.2">
      <c r="A59" s="187" t="s">
        <v>287</v>
      </c>
      <c r="B59" s="10">
        <v>2014</v>
      </c>
      <c r="C59" s="188" t="s">
        <v>291</v>
      </c>
      <c r="D59" s="10">
        <v>2953802.929616699</v>
      </c>
      <c r="E59" s="10"/>
      <c r="F59" s="10">
        <v>90.363074426838381</v>
      </c>
      <c r="G59" s="10">
        <v>87.764264999999995</v>
      </c>
      <c r="H59" s="10">
        <v>2.5988094268383861</v>
      </c>
      <c r="I59" s="10">
        <v>9.6369255731616192</v>
      </c>
      <c r="J59" s="10">
        <v>0</v>
      </c>
      <c r="K59" s="10"/>
      <c r="L59" s="10">
        <v>90.972715000000008</v>
      </c>
      <c r="M59" s="10">
        <v>75.823581666666669</v>
      </c>
      <c r="N59" s="10">
        <v>15.14913333333334</v>
      </c>
      <c r="O59" s="10">
        <v>9.027284999999992</v>
      </c>
      <c r="P59" s="10">
        <v>0</v>
      </c>
      <c r="Q59" s="10"/>
      <c r="R59" s="10">
        <v>83.165214999999989</v>
      </c>
      <c r="S59" s="10"/>
      <c r="T59" s="10"/>
      <c r="U59" s="10">
        <v>16.834785000000011</v>
      </c>
      <c r="V59" s="10">
        <v>83.165214999999989</v>
      </c>
    </row>
    <row xmlns:x14ac="http://schemas.microsoft.com/office/spreadsheetml/2009/9/ac" r="60" s="189" customFormat="true" ht="12" x14ac:dyDescent="0.2">
      <c r="A60" s="187" t="s">
        <v>287</v>
      </c>
      <c r="B60" s="10">
        <v>2015</v>
      </c>
      <c r="C60" s="188" t="s">
        <v>291</v>
      </c>
      <c r="D60" s="10">
        <v>2972511.539156341</v>
      </c>
      <c r="E60" s="10"/>
      <c r="F60" s="10">
        <v>90.512913493979369</v>
      </c>
      <c r="G60" s="10">
        <v>87.764264999999995</v>
      </c>
      <c r="H60" s="10">
        <v>2.7486484939793741</v>
      </c>
      <c r="I60" s="10">
        <v>9.4870865060206313</v>
      </c>
      <c r="J60" s="10">
        <v>0</v>
      </c>
      <c r="K60" s="10"/>
      <c r="L60" s="10">
        <v>90.972715000000008</v>
      </c>
      <c r="M60" s="10">
        <v>75.823581666666669</v>
      </c>
      <c r="N60" s="10">
        <v>15.14913333333334</v>
      </c>
      <c r="O60" s="10">
        <v>9.027284999999992</v>
      </c>
      <c r="P60" s="10">
        <v>0</v>
      </c>
      <c r="Q60" s="10"/>
      <c r="R60" s="10">
        <v>83.165214999999989</v>
      </c>
      <c r="S60" s="10"/>
      <c r="T60" s="10"/>
      <c r="U60" s="10">
        <v>16.834785000000011</v>
      </c>
      <c r="V60" s="10">
        <v>83.165214999999989</v>
      </c>
    </row>
    <row xmlns:x14ac="http://schemas.microsoft.com/office/spreadsheetml/2009/9/ac" r="61" s="189" customFormat="true" ht="12" x14ac:dyDescent="0.2">
      <c r="A61" s="187" t="s">
        <v>287</v>
      </c>
      <c r="B61" s="10">
        <v>2016</v>
      </c>
      <c r="C61" s="188" t="s">
        <v>291</v>
      </c>
      <c r="D61" s="10">
        <v>2988027.5462382892</v>
      </c>
      <c r="E61" s="10">
        <v>99.177030000000002</v>
      </c>
      <c r="F61" s="10">
        <v>90.662752561120357</v>
      </c>
      <c r="G61" s="10">
        <v>87.764264999999995</v>
      </c>
      <c r="H61" s="10">
        <v>2.898487561120362</v>
      </c>
      <c r="I61" s="10">
        <v>9.3372474388796434</v>
      </c>
      <c r="J61" s="10">
        <v>0</v>
      </c>
      <c r="K61" s="10">
        <v>94.056330000000003</v>
      </c>
      <c r="L61" s="10">
        <v>90.972715000000008</v>
      </c>
      <c r="M61" s="10">
        <v>75.823581666666669</v>
      </c>
      <c r="N61" s="10">
        <v>15.14913333333334</v>
      </c>
      <c r="O61" s="10">
        <v>9.027284999999992</v>
      </c>
      <c r="P61" s="10">
        <v>0</v>
      </c>
      <c r="Q61" s="10">
        <v>92.922460000000001</v>
      </c>
      <c r="R61" s="10">
        <v>83.165214999999989</v>
      </c>
      <c r="S61" s="10">
        <v>48.555230000000002</v>
      </c>
      <c r="T61" s="10">
        <v>34.609984999999988</v>
      </c>
      <c r="U61" s="10">
        <v>16.834785000000011</v>
      </c>
      <c r="V61" s="10">
        <v>0</v>
      </c>
    </row>
    <row xmlns:x14ac="http://schemas.microsoft.com/office/spreadsheetml/2009/9/ac" r="62" s="189" customFormat="true" ht="12" x14ac:dyDescent="0.2">
      <c r="A62" s="187" t="s">
        <v>287</v>
      </c>
      <c r="B62" s="10">
        <v>2017</v>
      </c>
      <c r="C62" s="188" t="s">
        <v>291</v>
      </c>
      <c r="D62" s="10">
        <v>2997430.069098358</v>
      </c>
      <c r="E62" s="10">
        <v>99.177030000000002</v>
      </c>
      <c r="F62" s="10">
        <v>90.812591628261345</v>
      </c>
      <c r="G62" s="10">
        <v>87.764264999999995</v>
      </c>
      <c r="H62" s="10">
        <v>3.0483266282613499</v>
      </c>
      <c r="I62" s="10">
        <v>9.1874083717386554</v>
      </c>
      <c r="J62" s="10">
        <v>0</v>
      </c>
      <c r="K62" s="10">
        <v>94.056330000000003</v>
      </c>
      <c r="L62" s="10">
        <v>90.972715000000008</v>
      </c>
      <c r="M62" s="10">
        <v>75.823581666666669</v>
      </c>
      <c r="N62" s="10">
        <v>15.14913333333334</v>
      </c>
      <c r="O62" s="10">
        <v>9.027284999999992</v>
      </c>
      <c r="P62" s="10">
        <v>0</v>
      </c>
      <c r="Q62" s="10">
        <v>92.922460000000001</v>
      </c>
      <c r="R62" s="10">
        <v>83.165214999999989</v>
      </c>
      <c r="S62" s="10">
        <v>48.555230000000002</v>
      </c>
      <c r="T62" s="10">
        <v>34.609984999999988</v>
      </c>
      <c r="U62" s="10">
        <v>16.834785000000011</v>
      </c>
      <c r="V62" s="10">
        <v>0</v>
      </c>
    </row>
    <row xmlns:x14ac="http://schemas.microsoft.com/office/spreadsheetml/2009/9/ac" r="63" s="189" customFormat="true" ht="12" x14ac:dyDescent="0.2">
      <c r="A63" s="187" t="s">
        <v>287</v>
      </c>
      <c r="B63" s="10">
        <v>2018</v>
      </c>
      <c r="C63" s="188" t="s">
        <v>291</v>
      </c>
      <c r="D63" s="10">
        <v>3004332.6893353281</v>
      </c>
      <c r="E63" s="10">
        <v>99.177030000000002</v>
      </c>
      <c r="F63" s="10">
        <v>90.962430695402333</v>
      </c>
      <c r="G63" s="10">
        <v>87.764264999999995</v>
      </c>
      <c r="H63" s="10">
        <v>3.1981656954023379</v>
      </c>
      <c r="I63" s="10">
        <v>9.0375693045976675</v>
      </c>
      <c r="J63" s="10">
        <v>0</v>
      </c>
      <c r="K63" s="10">
        <v>94.056330000000003</v>
      </c>
      <c r="L63" s="10">
        <v>90.972715000000008</v>
      </c>
      <c r="M63" s="10">
        <v>75.823581666666669</v>
      </c>
      <c r="N63" s="10">
        <v>15.14913333333334</v>
      </c>
      <c r="O63" s="10">
        <v>9.027284999999992</v>
      </c>
      <c r="P63" s="10">
        <v>0</v>
      </c>
      <c r="Q63" s="10">
        <v>92.922460000000001</v>
      </c>
      <c r="R63" s="10">
        <v>83.165214999999989</v>
      </c>
      <c r="S63" s="10">
        <v>48.555230000000002</v>
      </c>
      <c r="T63" s="10">
        <v>34.609984999999988</v>
      </c>
      <c r="U63" s="10">
        <v>16.834785000000011</v>
      </c>
      <c r="V63" s="10">
        <v>0</v>
      </c>
    </row>
    <row xmlns:x14ac="http://schemas.microsoft.com/office/spreadsheetml/2009/9/ac" r="64" s="189" customFormat="true" ht="12" x14ac:dyDescent="0.2">
      <c r="A64" s="187" t="s">
        <v>287</v>
      </c>
      <c r="B64" s="10">
        <v>2019</v>
      </c>
      <c r="C64" s="188" t="s">
        <v>291</v>
      </c>
      <c r="D64" s="10">
        <v>3016742.8259976199</v>
      </c>
      <c r="E64" s="10">
        <v>99.177030000000002</v>
      </c>
      <c r="F64" s="10">
        <v>91.11226976254332</v>
      </c>
      <c r="G64" s="10">
        <v>87.764264999999995</v>
      </c>
      <c r="H64" s="10">
        <v>3.3480047625433258</v>
      </c>
      <c r="I64" s="10">
        <v>8.8877302374566796</v>
      </c>
      <c r="J64" s="10">
        <v>0</v>
      </c>
      <c r="K64" s="10">
        <v>94.056330000000003</v>
      </c>
      <c r="L64" s="10">
        <v>90.972715000000008</v>
      </c>
      <c r="M64" s="10">
        <v>75.823581666666669</v>
      </c>
      <c r="N64" s="10">
        <v>15.14913333333334</v>
      </c>
      <c r="O64" s="10">
        <v>9.027284999999992</v>
      </c>
      <c r="P64" s="10">
        <v>0</v>
      </c>
      <c r="Q64" s="10">
        <v>92.922460000000001</v>
      </c>
      <c r="R64" s="10">
        <v>83.165214999999989</v>
      </c>
      <c r="S64" s="10">
        <v>48.555230000000002</v>
      </c>
      <c r="T64" s="10">
        <v>34.609984999999988</v>
      </c>
      <c r="U64" s="10">
        <v>16.834785000000011</v>
      </c>
      <c r="V64" s="10">
        <v>0</v>
      </c>
    </row>
    <row xmlns:x14ac="http://schemas.microsoft.com/office/spreadsheetml/2009/9/ac" r="65" s="189" customFormat="true" ht="12" x14ac:dyDescent="0.2">
      <c r="A65" s="187" t="s">
        <v>287</v>
      </c>
      <c r="B65" s="10">
        <v>2020</v>
      </c>
      <c r="C65" s="188" t="s">
        <v>291</v>
      </c>
      <c r="D65" s="10">
        <v>3020334.7034777831</v>
      </c>
      <c r="E65" s="10">
        <v>99.177030000000002</v>
      </c>
      <c r="F65" s="10">
        <v>91.262108829684308</v>
      </c>
      <c r="G65" s="10">
        <v>87.764264999999995</v>
      </c>
      <c r="H65" s="10">
        <v>3.4978438296843142</v>
      </c>
      <c r="I65" s="10">
        <v>8.7378911703156916</v>
      </c>
      <c r="J65" s="10">
        <v>0</v>
      </c>
      <c r="K65" s="10">
        <v>94.056330000000003</v>
      </c>
      <c r="L65" s="10">
        <v>90.972715000000008</v>
      </c>
      <c r="M65" s="10">
        <v>75.823581666666669</v>
      </c>
      <c r="N65" s="10">
        <v>15.14913333333334</v>
      </c>
      <c r="O65" s="10">
        <v>9.027284999999992</v>
      </c>
      <c r="P65" s="10">
        <v>0</v>
      </c>
      <c r="Q65" s="10">
        <v>92.922460000000001</v>
      </c>
      <c r="R65" s="10">
        <v>83.165214999999989</v>
      </c>
      <c r="S65" s="10">
        <v>48.555230000000002</v>
      </c>
      <c r="T65" s="10">
        <v>34.609984999999988</v>
      </c>
      <c r="U65" s="10">
        <v>16.834785000000011</v>
      </c>
      <c r="V65" s="10">
        <v>0</v>
      </c>
    </row>
    <row xmlns:x14ac="http://schemas.microsoft.com/office/spreadsheetml/2009/9/ac" r="66" s="189" customFormat="true" ht="12" x14ac:dyDescent="0.2">
      <c r="A66" s="187" t="s">
        <v>287</v>
      </c>
      <c r="B66" s="10">
        <v>2021</v>
      </c>
      <c r="C66" s="188" t="s">
        <v>291</v>
      </c>
      <c r="D66" s="10">
        <v>3022408.0095062261</v>
      </c>
      <c r="E66" s="10">
        <v>99.177030000000002</v>
      </c>
      <c r="F66" s="10">
        <v>91.411947896825296</v>
      </c>
      <c r="G66" s="10">
        <v>87.764264999999995</v>
      </c>
      <c r="H66" s="10">
        <v>3.6476828968253021</v>
      </c>
      <c r="I66" s="10">
        <v>8.5880521031747037</v>
      </c>
      <c r="J66" s="10">
        <v>0</v>
      </c>
      <c r="K66" s="10">
        <v>94.056330000000003</v>
      </c>
      <c r="L66" s="10">
        <v>90.972715000000008</v>
      </c>
      <c r="M66" s="10">
        <v>75.823581666666669</v>
      </c>
      <c r="N66" s="10">
        <v>15.14913333333334</v>
      </c>
      <c r="O66" s="10">
        <v>9.027284999999992</v>
      </c>
      <c r="P66" s="10">
        <v>0</v>
      </c>
      <c r="Q66" s="10">
        <v>92.922460000000001</v>
      </c>
      <c r="R66" s="10">
        <v>83.165214999999989</v>
      </c>
      <c r="S66" s="10">
        <v>48.555230000000002</v>
      </c>
      <c r="T66" s="10">
        <v>34.609984999999988</v>
      </c>
      <c r="U66" s="10">
        <v>16.834785000000011</v>
      </c>
      <c r="V66" s="10">
        <v>0</v>
      </c>
    </row>
    <row xmlns:x14ac="http://schemas.microsoft.com/office/spreadsheetml/2009/9/ac" r="67" s="189" customFormat="true" ht="12" x14ac:dyDescent="0.2">
      <c r="A67" s="187" t="s">
        <v>287</v>
      </c>
      <c r="B67" s="10">
        <v>2022</v>
      </c>
      <c r="C67" s="188" t="s">
        <v>291</v>
      </c>
      <c r="D67" s="10">
        <v>3024824.2519038389</v>
      </c>
      <c r="E67" s="10">
        <v>99.177030000000002</v>
      </c>
      <c r="F67" s="10">
        <v>91.561786963966284</v>
      </c>
      <c r="G67" s="10">
        <v>87.764264999999995</v>
      </c>
      <c r="H67" s="10">
        <v>3.79752196396629</v>
      </c>
      <c r="I67" s="10">
        <v>8.4382130360337158</v>
      </c>
      <c r="J67" s="10">
        <v>0</v>
      </c>
      <c r="K67" s="10">
        <v>94.056330000000003</v>
      </c>
      <c r="L67" s="10">
        <v>90.972715000000008</v>
      </c>
      <c r="M67" s="10">
        <v>75.823581666666669</v>
      </c>
      <c r="N67" s="10">
        <v>15.14913333333334</v>
      </c>
      <c r="O67" s="10">
        <v>9.027284999999992</v>
      </c>
      <c r="P67" s="10">
        <v>0</v>
      </c>
      <c r="Q67" s="10">
        <v>92.922460000000001</v>
      </c>
      <c r="R67" s="10">
        <v>83.165214999999989</v>
      </c>
      <c r="S67" s="10">
        <v>48.555230000000002</v>
      </c>
      <c r="T67" s="10">
        <v>34.609984999999988</v>
      </c>
      <c r="U67" s="10">
        <v>16.834785000000011</v>
      </c>
      <c r="V67" s="10">
        <v>0</v>
      </c>
    </row>
    <row xmlns:x14ac="http://schemas.microsoft.com/office/spreadsheetml/2009/9/ac" r="68" s="189" customFormat="true" ht="12" x14ac:dyDescent="0.2">
      <c r="A68" s="187" t="s">
        <v>287</v>
      </c>
      <c r="B68" s="10">
        <v>2023</v>
      </c>
      <c r="C68" s="188" t="s">
        <v>291</v>
      </c>
      <c r="D68" s="10">
        <v>3022925.8246570588</v>
      </c>
      <c r="E68" s="10">
        <v>99.177030000000002</v>
      </c>
      <c r="F68" s="10">
        <v>91.561786963966284</v>
      </c>
      <c r="G68" s="10">
        <v>87.764264999999995</v>
      </c>
      <c r="H68" s="10">
        <v>3.79752196396629</v>
      </c>
      <c r="I68" s="10">
        <v>8.4382130360337158</v>
      </c>
      <c r="J68" s="10">
        <v>0</v>
      </c>
      <c r="K68" s="10">
        <v>94.056330000000003</v>
      </c>
      <c r="L68" s="10">
        <v>90.972715000000008</v>
      </c>
      <c r="M68" s="10">
        <v>75.823581666666669</v>
      </c>
      <c r="N68" s="10">
        <v>15.14913333333334</v>
      </c>
      <c r="O68" s="10">
        <v>9.027284999999992</v>
      </c>
      <c r="P68" s="10">
        <v>0</v>
      </c>
      <c r="Q68" s="10">
        <v>92.922460000000001</v>
      </c>
      <c r="R68" s="10">
        <v>83.165214999999989</v>
      </c>
      <c r="S68" s="10">
        <v>48.555230000000002</v>
      </c>
      <c r="T68" s="10">
        <v>34.609984999999988</v>
      </c>
      <c r="U68" s="10">
        <v>16.834785000000011</v>
      </c>
      <c r="V68" s="10">
        <v>0</v>
      </c>
    </row>
    <row xmlns:x14ac="http://schemas.microsoft.com/office/spreadsheetml/2009/9/ac" r="69" s="189" customFormat="true" ht="12" x14ac:dyDescent="0.2">
      <c r="A69" s="187" t="s">
        <v>287</v>
      </c>
      <c r="B69" s="10">
        <v>2024</v>
      </c>
      <c r="C69" s="188" t="s">
        <v>291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9" customFormat="true" ht="12" x14ac:dyDescent="0.2">
      <c r="A70" s="187" t="s">
        <v>287</v>
      </c>
      <c r="B70" s="10">
        <v>2025</v>
      </c>
      <c r="C70" s="188" t="s">
        <v>291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9" customFormat="true" ht="12" x14ac:dyDescent="0.2">
      <c r="A71" s="187" t="s">
        <v>287</v>
      </c>
      <c r="B71" s="10">
        <v>2026</v>
      </c>
      <c r="C71" s="188" t="s">
        <v>291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9" customFormat="true" ht="12" x14ac:dyDescent="0.2">
      <c r="A72" s="187" t="s">
        <v>287</v>
      </c>
      <c r="B72" s="10">
        <v>2027</v>
      </c>
      <c r="C72" s="188" t="s">
        <v>291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9" customFormat="true" ht="12" x14ac:dyDescent="0.2">
      <c r="A73" s="187" t="s">
        <v>287</v>
      </c>
      <c r="B73" s="10">
        <v>2028</v>
      </c>
      <c r="C73" s="188" t="s">
        <v>291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9" customFormat="true" ht="12" x14ac:dyDescent="0.2">
      <c r="A74" s="187" t="s">
        <v>287</v>
      </c>
      <c r="B74" s="10">
        <v>2029</v>
      </c>
      <c r="C74" s="188" t="s">
        <v>291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9" customFormat="true" ht="12" x14ac:dyDescent="0.2">
      <c r="A75" s="187" t="s">
        <v>287</v>
      </c>
      <c r="B75" s="10">
        <v>2030</v>
      </c>
      <c r="C75" s="188" t="s">
        <v>291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9" customFormat="true" ht="12" x14ac:dyDescent="0.2">
      <c r="A76" s="187" t="s">
        <v>287</v>
      </c>
      <c r="B76" s="10">
        <v>2000</v>
      </c>
      <c r="C76" s="188" t="s">
        <v>292</v>
      </c>
      <c r="D76" s="10">
        <v>1474320.4635330201</v>
      </c>
      <c r="E76" s="10"/>
      <c r="F76" s="10">
        <v>37.850507393382941</v>
      </c>
      <c r="G76" s="10"/>
      <c r="H76" s="10"/>
      <c r="I76" s="10">
        <v>62.149492606617059</v>
      </c>
      <c r="J76" s="10">
        <v>37.850507393382941</v>
      </c>
      <c r="K76" s="10"/>
      <c r="L76" s="10"/>
      <c r="M76" s="10"/>
      <c r="N76" s="10"/>
      <c r="O76" s="10"/>
      <c r="P76" s="10">
        <v>100</v>
      </c>
      <c r="Q76" s="10"/>
      <c r="R76" s="10"/>
      <c r="S76" s="10"/>
      <c r="T76" s="10"/>
      <c r="U76" s="10"/>
      <c r="V76" s="10">
        <v>100</v>
      </c>
    </row>
    <row xmlns:x14ac="http://schemas.microsoft.com/office/spreadsheetml/2009/9/ac" r="77" s="189" customFormat="true" ht="12" x14ac:dyDescent="0.2">
      <c r="A77" s="187" t="s">
        <v>287</v>
      </c>
      <c r="B77" s="10">
        <v>2001</v>
      </c>
      <c r="C77" s="188" t="s">
        <v>292</v>
      </c>
      <c r="D77" s="10">
        <v>1470213.128491821</v>
      </c>
      <c r="E77" s="10"/>
      <c r="F77" s="10">
        <v>37.850507393382941</v>
      </c>
      <c r="G77" s="10"/>
      <c r="H77" s="10"/>
      <c r="I77" s="10">
        <v>62.149492606617059</v>
      </c>
      <c r="J77" s="10">
        <v>37.850507393382941</v>
      </c>
      <c r="K77" s="10"/>
      <c r="L77" s="10"/>
      <c r="M77" s="10"/>
      <c r="N77" s="10"/>
      <c r="O77" s="10"/>
      <c r="P77" s="10">
        <v>100</v>
      </c>
      <c r="Q77" s="10"/>
      <c r="R77" s="10"/>
      <c r="S77" s="10"/>
      <c r="T77" s="10"/>
      <c r="U77" s="10"/>
      <c r="V77" s="10">
        <v>100</v>
      </c>
    </row>
    <row xmlns:x14ac="http://schemas.microsoft.com/office/spreadsheetml/2009/9/ac" r="78" s="189" customFormat="true" ht="12" x14ac:dyDescent="0.2">
      <c r="A78" s="187" t="s">
        <v>287</v>
      </c>
      <c r="B78" s="10">
        <v>2002</v>
      </c>
      <c r="C78" s="188" t="s">
        <v>292</v>
      </c>
      <c r="D78" s="10">
        <v>1471873.83182476</v>
      </c>
      <c r="E78" s="10"/>
      <c r="F78" s="10">
        <v>37.850507393382941</v>
      </c>
      <c r="G78" s="10"/>
      <c r="H78" s="10"/>
      <c r="I78" s="10">
        <v>62.149492606617059</v>
      </c>
      <c r="J78" s="10">
        <v>37.850507393382941</v>
      </c>
      <c r="K78" s="10"/>
      <c r="L78" s="10"/>
      <c r="M78" s="10"/>
      <c r="N78" s="10"/>
      <c r="O78" s="10"/>
      <c r="P78" s="10">
        <v>100</v>
      </c>
      <c r="Q78" s="10"/>
      <c r="R78" s="10"/>
      <c r="S78" s="10"/>
      <c r="T78" s="10"/>
      <c r="U78" s="10"/>
      <c r="V78" s="10">
        <v>100</v>
      </c>
    </row>
    <row xmlns:x14ac="http://schemas.microsoft.com/office/spreadsheetml/2009/9/ac" r="79" s="189" customFormat="true" ht="12" x14ac:dyDescent="0.2">
      <c r="A79" s="187" t="s">
        <v>287</v>
      </c>
      <c r="B79" s="10">
        <v>2003</v>
      </c>
      <c r="C79" s="188" t="s">
        <v>292</v>
      </c>
      <c r="D79" s="10">
        <v>1477008.8185173799</v>
      </c>
      <c r="E79" s="10"/>
      <c r="F79" s="10">
        <v>37.850507393382941</v>
      </c>
      <c r="G79" s="10"/>
      <c r="H79" s="10"/>
      <c r="I79" s="10">
        <v>62.149492606617059</v>
      </c>
      <c r="J79" s="10">
        <v>37.850507393382941</v>
      </c>
      <c r="K79" s="10"/>
      <c r="L79" s="10"/>
      <c r="M79" s="10"/>
      <c r="N79" s="10"/>
      <c r="O79" s="10"/>
      <c r="P79" s="10">
        <v>100</v>
      </c>
      <c r="Q79" s="10"/>
      <c r="R79" s="10"/>
      <c r="S79" s="10"/>
      <c r="T79" s="10"/>
      <c r="U79" s="10"/>
      <c r="V79" s="10">
        <v>100</v>
      </c>
    </row>
    <row xmlns:x14ac="http://schemas.microsoft.com/office/spreadsheetml/2009/9/ac" r="80" s="189" customFormat="true" ht="12" x14ac:dyDescent="0.2">
      <c r="A80" s="187" t="s">
        <v>287</v>
      </c>
      <c r="B80" s="10">
        <v>2004</v>
      </c>
      <c r="C80" s="188" t="s">
        <v>292</v>
      </c>
      <c r="D80" s="10">
        <v>1481353.852269287</v>
      </c>
      <c r="E80" s="10"/>
      <c r="F80" s="10">
        <v>37.850507393382941</v>
      </c>
      <c r="G80" s="10"/>
      <c r="H80" s="10"/>
      <c r="I80" s="10">
        <v>62.149492606617059</v>
      </c>
      <c r="J80" s="10">
        <v>37.850507393382941</v>
      </c>
      <c r="K80" s="10"/>
      <c r="L80" s="10"/>
      <c r="M80" s="10"/>
      <c r="N80" s="10"/>
      <c r="O80" s="10"/>
      <c r="P80" s="10">
        <v>100</v>
      </c>
      <c r="Q80" s="10"/>
      <c r="R80" s="10"/>
      <c r="S80" s="10"/>
      <c r="T80" s="10"/>
      <c r="U80" s="10"/>
      <c r="V80" s="10">
        <v>100</v>
      </c>
    </row>
    <row xmlns:x14ac="http://schemas.microsoft.com/office/spreadsheetml/2009/9/ac" r="81" s="189" customFormat="true" ht="12" x14ac:dyDescent="0.2">
      <c r="A81" s="187" t="s">
        <v>287</v>
      </c>
      <c r="B81" s="10">
        <v>2005</v>
      </c>
      <c r="C81" s="188" t="s">
        <v>292</v>
      </c>
      <c r="D81" s="10">
        <v>1484241.3619134519</v>
      </c>
      <c r="E81" s="10"/>
      <c r="F81" s="10">
        <v>40.736815718405524</v>
      </c>
      <c r="G81" s="10"/>
      <c r="H81" s="10"/>
      <c r="I81" s="10">
        <v>59.263184281594476</v>
      </c>
      <c r="J81" s="10">
        <v>40.736815718405524</v>
      </c>
      <c r="K81" s="10"/>
      <c r="L81" s="10"/>
      <c r="M81" s="10"/>
      <c r="N81" s="10"/>
      <c r="O81" s="10"/>
      <c r="P81" s="10">
        <v>100</v>
      </c>
      <c r="Q81" s="10"/>
      <c r="R81" s="10"/>
      <c r="S81" s="10"/>
      <c r="T81" s="10"/>
      <c r="U81" s="10"/>
      <c r="V81" s="10">
        <v>100</v>
      </c>
    </row>
    <row xmlns:x14ac="http://schemas.microsoft.com/office/spreadsheetml/2009/9/ac" r="82" s="189" customFormat="true" ht="12" x14ac:dyDescent="0.2">
      <c r="A82" s="187" t="s">
        <v>287</v>
      </c>
      <c r="B82" s="10">
        <v>2006</v>
      </c>
      <c r="C82" s="188" t="s">
        <v>292</v>
      </c>
      <c r="D82" s="10">
        <v>1485927.114509125</v>
      </c>
      <c r="E82" s="10"/>
      <c r="F82" s="10">
        <v>43.623124043428113</v>
      </c>
      <c r="G82" s="10"/>
      <c r="H82" s="10"/>
      <c r="I82" s="10">
        <v>56.376875956571887</v>
      </c>
      <c r="J82" s="10">
        <v>43.623124043428113</v>
      </c>
      <c r="K82" s="10"/>
      <c r="L82" s="10"/>
      <c r="M82" s="10"/>
      <c r="N82" s="10"/>
      <c r="O82" s="10"/>
      <c r="P82" s="10">
        <v>100</v>
      </c>
      <c r="Q82" s="10"/>
      <c r="R82" s="10"/>
      <c r="S82" s="10"/>
      <c r="T82" s="10"/>
      <c r="U82" s="10"/>
      <c r="V82" s="10">
        <v>100</v>
      </c>
    </row>
    <row xmlns:x14ac="http://schemas.microsoft.com/office/spreadsheetml/2009/9/ac" r="83" s="189" customFormat="true" ht="12" x14ac:dyDescent="0.2">
      <c r="A83" s="187" t="s">
        <v>287</v>
      </c>
      <c r="B83" s="10">
        <v>2007</v>
      </c>
      <c r="C83" s="188" t="s">
        <v>292</v>
      </c>
      <c r="D83" s="10">
        <v>1486488.0285688019</v>
      </c>
      <c r="E83" s="10"/>
      <c r="F83" s="10">
        <v>46.509432368450689</v>
      </c>
      <c r="G83" s="10"/>
      <c r="H83" s="10"/>
      <c r="I83" s="10">
        <v>53.490567631549311</v>
      </c>
      <c r="J83" s="10">
        <v>46.509432368450689</v>
      </c>
      <c r="K83" s="10"/>
      <c r="L83" s="10"/>
      <c r="M83" s="10"/>
      <c r="N83" s="10"/>
      <c r="O83" s="10"/>
      <c r="P83" s="10">
        <v>100</v>
      </c>
      <c r="Q83" s="10"/>
      <c r="R83" s="10"/>
      <c r="S83" s="10"/>
      <c r="T83" s="10"/>
      <c r="U83" s="10"/>
      <c r="V83" s="10">
        <v>100</v>
      </c>
    </row>
    <row xmlns:x14ac="http://schemas.microsoft.com/office/spreadsheetml/2009/9/ac" r="84" s="189" customFormat="true" ht="12" x14ac:dyDescent="0.2">
      <c r="A84" s="187" t="s">
        <v>287</v>
      </c>
      <c r="B84" s="10">
        <v>2008</v>
      </c>
      <c r="C84" s="188" t="s">
        <v>292</v>
      </c>
      <c r="D84" s="10">
        <v>1720746.412822952</v>
      </c>
      <c r="E84" s="10"/>
      <c r="F84" s="10">
        <v>49.395740693474181</v>
      </c>
      <c r="G84" s="10"/>
      <c r="H84" s="10"/>
      <c r="I84" s="10">
        <v>50.604259306525819</v>
      </c>
      <c r="J84" s="10">
        <v>49.395740693474181</v>
      </c>
      <c r="K84" s="10"/>
      <c r="L84" s="10"/>
      <c r="M84" s="10"/>
      <c r="N84" s="10"/>
      <c r="O84" s="10"/>
      <c r="P84" s="10">
        <v>100</v>
      </c>
      <c r="Q84" s="10"/>
      <c r="R84" s="10"/>
      <c r="S84" s="10"/>
      <c r="T84" s="10"/>
      <c r="U84" s="10"/>
      <c r="V84" s="10">
        <v>100</v>
      </c>
    </row>
    <row xmlns:x14ac="http://schemas.microsoft.com/office/spreadsheetml/2009/9/ac" r="85" s="189" customFormat="true" ht="12" x14ac:dyDescent="0.2">
      <c r="A85" s="187" t="s">
        <v>287</v>
      </c>
      <c r="B85" s="10">
        <v>2009</v>
      </c>
      <c r="C85" s="188" t="s">
        <v>292</v>
      </c>
      <c r="D85" s="10">
        <v>1718646.046195793</v>
      </c>
      <c r="E85" s="10"/>
      <c r="F85" s="10">
        <v>52.282049018496757</v>
      </c>
      <c r="G85" s="10"/>
      <c r="H85" s="10"/>
      <c r="I85" s="10">
        <v>47.717950981503243</v>
      </c>
      <c r="J85" s="10">
        <v>52.282049018496757</v>
      </c>
      <c r="K85" s="10"/>
      <c r="L85" s="10"/>
      <c r="M85" s="10"/>
      <c r="N85" s="10"/>
      <c r="O85" s="10"/>
      <c r="P85" s="10">
        <v>100</v>
      </c>
      <c r="Q85" s="10"/>
      <c r="R85" s="10"/>
      <c r="S85" s="10"/>
      <c r="T85" s="10"/>
      <c r="U85" s="10"/>
      <c r="V85" s="10">
        <v>100</v>
      </c>
    </row>
    <row xmlns:x14ac="http://schemas.microsoft.com/office/spreadsheetml/2009/9/ac" r="86" s="189" customFormat="true" ht="12" x14ac:dyDescent="0.2">
      <c r="A86" s="187" t="s">
        <v>287</v>
      </c>
      <c r="B86" s="10">
        <v>2010</v>
      </c>
      <c r="C86" s="188" t="s">
        <v>292</v>
      </c>
      <c r="D86" s="10">
        <v>1716108.584565812</v>
      </c>
      <c r="E86" s="10"/>
      <c r="F86" s="10">
        <v>55.168357343519347</v>
      </c>
      <c r="G86" s="10"/>
      <c r="H86" s="10"/>
      <c r="I86" s="10">
        <v>44.831642656480653</v>
      </c>
      <c r="J86" s="10">
        <v>55.168357343519347</v>
      </c>
      <c r="K86" s="10"/>
      <c r="L86" s="10"/>
      <c r="M86" s="10"/>
      <c r="N86" s="10"/>
      <c r="O86" s="10"/>
      <c r="P86" s="10">
        <v>100</v>
      </c>
      <c r="Q86" s="10"/>
      <c r="R86" s="10"/>
      <c r="S86" s="10"/>
      <c r="T86" s="10"/>
      <c r="U86" s="10"/>
      <c r="V86" s="10">
        <v>100</v>
      </c>
    </row>
    <row xmlns:x14ac="http://schemas.microsoft.com/office/spreadsheetml/2009/9/ac" r="87" s="189" customFormat="true" ht="12" x14ac:dyDescent="0.2">
      <c r="A87" s="187" t="s">
        <v>287</v>
      </c>
      <c r="B87" s="10">
        <v>2011</v>
      </c>
      <c r="C87" s="188" t="s">
        <v>292</v>
      </c>
      <c r="D87" s="10">
        <v>1715205.2842155071</v>
      </c>
      <c r="E87" s="10"/>
      <c r="F87" s="10">
        <v>58.054665668541929</v>
      </c>
      <c r="G87" s="10"/>
      <c r="H87" s="10"/>
      <c r="I87" s="10">
        <v>41.945334331458071</v>
      </c>
      <c r="J87" s="10">
        <v>58.054665668541929</v>
      </c>
      <c r="K87" s="10"/>
      <c r="L87" s="10"/>
      <c r="M87" s="10"/>
      <c r="N87" s="10"/>
      <c r="O87" s="10"/>
      <c r="P87" s="10">
        <v>100</v>
      </c>
      <c r="Q87" s="10"/>
      <c r="R87" s="10"/>
      <c r="S87" s="10"/>
      <c r="T87" s="10"/>
      <c r="U87" s="10"/>
      <c r="V87" s="10">
        <v>100</v>
      </c>
    </row>
    <row xmlns:x14ac="http://schemas.microsoft.com/office/spreadsheetml/2009/9/ac" r="88" s="189" customFormat="true" ht="12" x14ac:dyDescent="0.2">
      <c r="A88" s="187" t="s">
        <v>287</v>
      </c>
      <c r="B88" s="10">
        <v>2012</v>
      </c>
      <c r="C88" s="188" t="s">
        <v>292</v>
      </c>
      <c r="D88" s="10">
        <v>1715325.6295275879</v>
      </c>
      <c r="E88" s="10"/>
      <c r="F88" s="10">
        <v>60.940973993564512</v>
      </c>
      <c r="G88" s="10"/>
      <c r="H88" s="10"/>
      <c r="I88" s="10">
        <v>39.059026006435488</v>
      </c>
      <c r="J88" s="10">
        <v>60.940973993564512</v>
      </c>
      <c r="K88" s="10"/>
      <c r="L88" s="10"/>
      <c r="M88" s="10"/>
      <c r="N88" s="10"/>
      <c r="O88" s="10"/>
      <c r="P88" s="10">
        <v>100</v>
      </c>
      <c r="Q88" s="10"/>
      <c r="R88" s="10"/>
      <c r="S88" s="10"/>
      <c r="T88" s="10"/>
      <c r="U88" s="10"/>
      <c r="V88" s="10">
        <v>100</v>
      </c>
    </row>
    <row xmlns:x14ac="http://schemas.microsoft.com/office/spreadsheetml/2009/9/ac" r="89" s="189" customFormat="true" ht="12" x14ac:dyDescent="0.2">
      <c r="A89" s="187" t="s">
        <v>287</v>
      </c>
      <c r="B89" s="10">
        <v>2013</v>
      </c>
      <c r="C89" s="188" t="s">
        <v>292</v>
      </c>
      <c r="D89" s="10">
        <v>1715300.3625</v>
      </c>
      <c r="E89" s="10"/>
      <c r="F89" s="10">
        <v>63.827282318587088</v>
      </c>
      <c r="G89" s="10">
        <v>63.827282318587088</v>
      </c>
      <c r="H89" s="10">
        <v>0</v>
      </c>
      <c r="I89" s="10">
        <v>36.172717681412912</v>
      </c>
      <c r="J89" s="10">
        <v>0</v>
      </c>
      <c r="K89" s="10"/>
      <c r="L89" s="10">
        <v>80.715055000000007</v>
      </c>
      <c r="M89" s="10">
        <v>70.199567307692305</v>
      </c>
      <c r="N89" s="10">
        <v>10.515487692307699</v>
      </c>
      <c r="O89" s="10">
        <v>19.28494499999999</v>
      </c>
      <c r="P89" s="10">
        <v>0</v>
      </c>
      <c r="Q89" s="10"/>
      <c r="R89" s="10">
        <v>70.083069999999992</v>
      </c>
      <c r="S89" s="10"/>
      <c r="T89" s="10"/>
      <c r="U89" s="10">
        <v>29.916930000000011</v>
      </c>
      <c r="V89" s="10">
        <v>70.083069999999992</v>
      </c>
    </row>
    <row xmlns:x14ac="http://schemas.microsoft.com/office/spreadsheetml/2009/9/ac" r="90" s="189" customFormat="true" ht="12" x14ac:dyDescent="0.2">
      <c r="A90" s="187" t="s">
        <v>287</v>
      </c>
      <c r="B90" s="10">
        <v>2014</v>
      </c>
      <c r="C90" s="188" t="s">
        <v>292</v>
      </c>
      <c r="D90" s="10">
        <v>1715429.070383301</v>
      </c>
      <c r="E90" s="10"/>
      <c r="F90" s="10">
        <v>66.713590643610587</v>
      </c>
      <c r="G90" s="10">
        <v>66.713590643610587</v>
      </c>
      <c r="H90" s="10">
        <v>0</v>
      </c>
      <c r="I90" s="10">
        <v>33.286409356389413</v>
      </c>
      <c r="J90" s="10">
        <v>0</v>
      </c>
      <c r="K90" s="10"/>
      <c r="L90" s="10">
        <v>80.715055000000007</v>
      </c>
      <c r="M90" s="10">
        <v>70.199567307692305</v>
      </c>
      <c r="N90" s="10">
        <v>10.515487692307699</v>
      </c>
      <c r="O90" s="10">
        <v>19.28494499999999</v>
      </c>
      <c r="P90" s="10">
        <v>0</v>
      </c>
      <c r="Q90" s="10"/>
      <c r="R90" s="10">
        <v>70.083069999999992</v>
      </c>
      <c r="S90" s="10"/>
      <c r="T90" s="10"/>
      <c r="U90" s="10">
        <v>29.916930000000011</v>
      </c>
      <c r="V90" s="10">
        <v>70.083069999999992</v>
      </c>
    </row>
    <row xmlns:x14ac="http://schemas.microsoft.com/office/spreadsheetml/2009/9/ac" r="91" s="189" customFormat="true" ht="12" x14ac:dyDescent="0.2">
      <c r="A91" s="187" t="s">
        <v>287</v>
      </c>
      <c r="B91" s="10">
        <v>2015</v>
      </c>
      <c r="C91" s="188" t="s">
        <v>292</v>
      </c>
      <c r="D91" s="10">
        <v>1716140.4608436581</v>
      </c>
      <c r="E91" s="10"/>
      <c r="F91" s="10">
        <v>69.59989896863317</v>
      </c>
      <c r="G91" s="10">
        <v>69.59989896863317</v>
      </c>
      <c r="H91" s="10">
        <v>0</v>
      </c>
      <c r="I91" s="10">
        <v>30.40010103136683</v>
      </c>
      <c r="J91" s="10">
        <v>0</v>
      </c>
      <c r="K91" s="10"/>
      <c r="L91" s="10">
        <v>80.715055000000007</v>
      </c>
      <c r="M91" s="10">
        <v>70.199567307692305</v>
      </c>
      <c r="N91" s="10">
        <v>10.515487692307699</v>
      </c>
      <c r="O91" s="10">
        <v>19.28494499999999</v>
      </c>
      <c r="P91" s="10">
        <v>0</v>
      </c>
      <c r="Q91" s="10"/>
      <c r="R91" s="10">
        <v>70.083069999999992</v>
      </c>
      <c r="S91" s="10"/>
      <c r="T91" s="10"/>
      <c r="U91" s="10">
        <v>29.916930000000011</v>
      </c>
      <c r="V91" s="10">
        <v>70.083069999999992</v>
      </c>
    </row>
    <row xmlns:x14ac="http://schemas.microsoft.com/office/spreadsheetml/2009/9/ac" r="92" s="189" customFormat="true" ht="12" x14ac:dyDescent="0.2">
      <c r="A92" s="187" t="s">
        <v>287</v>
      </c>
      <c r="B92" s="10">
        <v>2016</v>
      </c>
      <c r="C92" s="188" t="s">
        <v>292</v>
      </c>
      <c r="D92" s="10">
        <v>1715009.453761711</v>
      </c>
      <c r="E92" s="10">
        <v>99.003320000000002</v>
      </c>
      <c r="F92" s="10">
        <v>72.486207293655752</v>
      </c>
      <c r="G92" s="10">
        <v>72.486207293655752</v>
      </c>
      <c r="H92" s="10">
        <v>0</v>
      </c>
      <c r="I92" s="10">
        <v>27.513792706344251</v>
      </c>
      <c r="J92" s="10">
        <v>0</v>
      </c>
      <c r="K92" s="10">
        <v>89.489580000000004</v>
      </c>
      <c r="L92" s="10">
        <v>80.715055000000007</v>
      </c>
      <c r="M92" s="10">
        <v>70.199567307692305</v>
      </c>
      <c r="N92" s="10">
        <v>10.515487692307699</v>
      </c>
      <c r="O92" s="10">
        <v>19.28494499999999</v>
      </c>
      <c r="P92" s="10">
        <v>0</v>
      </c>
      <c r="Q92" s="10">
        <v>84.717610000000008</v>
      </c>
      <c r="R92" s="10">
        <v>70.083069999999992</v>
      </c>
      <c r="S92" s="10">
        <v>52.41619</v>
      </c>
      <c r="T92" s="10">
        <v>17.666879999999988</v>
      </c>
      <c r="U92" s="10">
        <v>29.916930000000011</v>
      </c>
      <c r="V92" s="10">
        <v>0</v>
      </c>
    </row>
    <row xmlns:x14ac="http://schemas.microsoft.com/office/spreadsheetml/2009/9/ac" r="93" s="189" customFormat="true" ht="12" x14ac:dyDescent="0.2">
      <c r="A93" s="187" t="s">
        <v>287</v>
      </c>
      <c r="B93" s="10">
        <v>2017</v>
      </c>
      <c r="C93" s="188" t="s">
        <v>292</v>
      </c>
      <c r="D93" s="10">
        <v>1710328.930901642</v>
      </c>
      <c r="E93" s="10">
        <v>99.003320000000002</v>
      </c>
      <c r="F93" s="10">
        <v>75.372515618678335</v>
      </c>
      <c r="G93" s="10">
        <v>75.372515618678335</v>
      </c>
      <c r="H93" s="10">
        <v>0</v>
      </c>
      <c r="I93" s="10">
        <v>24.627484381321661</v>
      </c>
      <c r="J93" s="10">
        <v>0</v>
      </c>
      <c r="K93" s="10">
        <v>89.489580000000004</v>
      </c>
      <c r="L93" s="10">
        <v>80.715055000000007</v>
      </c>
      <c r="M93" s="10">
        <v>70.199567307692305</v>
      </c>
      <c r="N93" s="10">
        <v>10.515487692307699</v>
      </c>
      <c r="O93" s="10">
        <v>19.28494499999999</v>
      </c>
      <c r="P93" s="10">
        <v>0</v>
      </c>
      <c r="Q93" s="10">
        <v>84.717610000000008</v>
      </c>
      <c r="R93" s="10">
        <v>70.083069999999992</v>
      </c>
      <c r="S93" s="10">
        <v>52.41619</v>
      </c>
      <c r="T93" s="10">
        <v>17.666879999999988</v>
      </c>
      <c r="U93" s="10">
        <v>29.916930000000011</v>
      </c>
      <c r="V93" s="10">
        <v>0</v>
      </c>
    </row>
    <row xmlns:x14ac="http://schemas.microsoft.com/office/spreadsheetml/2009/9/ac" r="94" s="189" customFormat="true" ht="12" x14ac:dyDescent="0.2">
      <c r="A94" s="187" t="s">
        <v>287</v>
      </c>
      <c r="B94" s="10">
        <v>2018</v>
      </c>
      <c r="C94" s="188" t="s">
        <v>292</v>
      </c>
      <c r="D94" s="10">
        <v>1703103.3106646731</v>
      </c>
      <c r="E94" s="10">
        <v>99.003320000000002</v>
      </c>
      <c r="F94" s="10">
        <v>78.258823943700918</v>
      </c>
      <c r="G94" s="10">
        <v>76.854240000000004</v>
      </c>
      <c r="H94" s="10">
        <v>1.404583943700914</v>
      </c>
      <c r="I94" s="10">
        <v>21.741176056299079</v>
      </c>
      <c r="J94" s="10">
        <v>0</v>
      </c>
      <c r="K94" s="10">
        <v>89.489580000000004</v>
      </c>
      <c r="L94" s="10">
        <v>80.715055000000007</v>
      </c>
      <c r="M94" s="10">
        <v>70.199567307692305</v>
      </c>
      <c r="N94" s="10">
        <v>10.515487692307699</v>
      </c>
      <c r="O94" s="10">
        <v>19.28494499999999</v>
      </c>
      <c r="P94" s="10">
        <v>0</v>
      </c>
      <c r="Q94" s="10">
        <v>84.717610000000008</v>
      </c>
      <c r="R94" s="10">
        <v>70.083069999999992</v>
      </c>
      <c r="S94" s="10">
        <v>52.41619</v>
      </c>
      <c r="T94" s="10">
        <v>17.666879999999988</v>
      </c>
      <c r="U94" s="10">
        <v>29.916930000000011</v>
      </c>
      <c r="V94" s="10">
        <v>0</v>
      </c>
    </row>
    <row xmlns:x14ac="http://schemas.microsoft.com/office/spreadsheetml/2009/9/ac" r="95" s="189" customFormat="true" ht="12" x14ac:dyDescent="0.2">
      <c r="A95" s="187" t="s">
        <v>287</v>
      </c>
      <c r="B95" s="10">
        <v>2019</v>
      </c>
      <c r="C95" s="188" t="s">
        <v>292</v>
      </c>
      <c r="D95" s="10">
        <v>1697949.1740023801</v>
      </c>
      <c r="E95" s="10">
        <v>99.003320000000002</v>
      </c>
      <c r="F95" s="10">
        <v>81.14513226872441</v>
      </c>
      <c r="G95" s="10">
        <v>76.854240000000004</v>
      </c>
      <c r="H95" s="10">
        <v>4.2908922687244058</v>
      </c>
      <c r="I95" s="10">
        <v>18.85486773127559</v>
      </c>
      <c r="J95" s="10">
        <v>0</v>
      </c>
      <c r="K95" s="10">
        <v>89.489580000000004</v>
      </c>
      <c r="L95" s="10">
        <v>80.715055000000007</v>
      </c>
      <c r="M95" s="10">
        <v>70.199567307692305</v>
      </c>
      <c r="N95" s="10">
        <v>10.515487692307699</v>
      </c>
      <c r="O95" s="10">
        <v>19.28494499999999</v>
      </c>
      <c r="P95" s="10">
        <v>0</v>
      </c>
      <c r="Q95" s="10">
        <v>84.717610000000008</v>
      </c>
      <c r="R95" s="10">
        <v>70.083069999999992</v>
      </c>
      <c r="S95" s="10">
        <v>52.41619</v>
      </c>
      <c r="T95" s="10">
        <v>17.666879999999988</v>
      </c>
      <c r="U95" s="10">
        <v>29.916930000000011</v>
      </c>
      <c r="V95" s="10">
        <v>0</v>
      </c>
    </row>
    <row xmlns:x14ac="http://schemas.microsoft.com/office/spreadsheetml/2009/9/ac" r="96" s="189" customFormat="true" ht="12" x14ac:dyDescent="0.2">
      <c r="A96" s="187" t="s">
        <v>287</v>
      </c>
      <c r="B96" s="10">
        <v>2020</v>
      </c>
      <c r="C96" s="188" t="s">
        <v>292</v>
      </c>
      <c r="D96" s="10">
        <v>1686729.2965222171</v>
      </c>
      <c r="E96" s="10">
        <v>99.003320000000002</v>
      </c>
      <c r="F96" s="10">
        <v>84.031440593746993</v>
      </c>
      <c r="G96" s="10">
        <v>76.854240000000004</v>
      </c>
      <c r="H96" s="10">
        <v>7.1772005937469876</v>
      </c>
      <c r="I96" s="10">
        <v>15.968559406253011</v>
      </c>
      <c r="J96" s="10">
        <v>0</v>
      </c>
      <c r="K96" s="10">
        <v>89.489580000000004</v>
      </c>
      <c r="L96" s="10">
        <v>80.715055000000007</v>
      </c>
      <c r="M96" s="10">
        <v>70.199567307692305</v>
      </c>
      <c r="N96" s="10">
        <v>10.515487692307699</v>
      </c>
      <c r="O96" s="10">
        <v>19.28494499999999</v>
      </c>
      <c r="P96" s="10">
        <v>0</v>
      </c>
      <c r="Q96" s="10">
        <v>84.717610000000008</v>
      </c>
      <c r="R96" s="10">
        <v>70.083069999999992</v>
      </c>
      <c r="S96" s="10">
        <v>52.41619</v>
      </c>
      <c r="T96" s="10">
        <v>17.666879999999988</v>
      </c>
      <c r="U96" s="10">
        <v>29.916930000000011</v>
      </c>
      <c r="V96" s="10">
        <v>0</v>
      </c>
    </row>
    <row xmlns:x14ac="http://schemas.microsoft.com/office/spreadsheetml/2009/9/ac" r="97" s="189" customFormat="true" ht="12" x14ac:dyDescent="0.2">
      <c r="A97" s="187" t="s">
        <v>287</v>
      </c>
      <c r="B97" s="10">
        <v>2021</v>
      </c>
      <c r="C97" s="188" t="s">
        <v>292</v>
      </c>
      <c r="D97" s="10">
        <v>1673615.9904937739</v>
      </c>
      <c r="E97" s="10">
        <v>99.003320000000002</v>
      </c>
      <c r="F97" s="10">
        <v>86.917748918769576</v>
      </c>
      <c r="G97" s="10">
        <v>76.854240000000004</v>
      </c>
      <c r="H97" s="10">
        <v>10.063508918769569</v>
      </c>
      <c r="I97" s="10">
        <v>13.082251081230419</v>
      </c>
      <c r="J97" s="10">
        <v>0</v>
      </c>
      <c r="K97" s="10">
        <v>89.489580000000004</v>
      </c>
      <c r="L97" s="10">
        <v>80.715055000000007</v>
      </c>
      <c r="M97" s="10">
        <v>70.199567307692305</v>
      </c>
      <c r="N97" s="10">
        <v>10.515487692307699</v>
      </c>
      <c r="O97" s="10">
        <v>19.28494499999999</v>
      </c>
      <c r="P97" s="10">
        <v>0</v>
      </c>
      <c r="Q97" s="10">
        <v>84.717610000000008</v>
      </c>
      <c r="R97" s="10">
        <v>70.083069999999992</v>
      </c>
      <c r="S97" s="10">
        <v>52.41619</v>
      </c>
      <c r="T97" s="10">
        <v>17.666879999999988</v>
      </c>
      <c r="U97" s="10">
        <v>29.916930000000011</v>
      </c>
      <c r="V97" s="10">
        <v>0</v>
      </c>
    </row>
    <row xmlns:x14ac="http://schemas.microsoft.com/office/spreadsheetml/2009/9/ac" r="98" s="189" customFormat="true" ht="12" x14ac:dyDescent="0.2">
      <c r="A98" s="187" t="s">
        <v>287</v>
      </c>
      <c r="B98" s="10">
        <v>2022</v>
      </c>
      <c r="C98" s="188" t="s">
        <v>292</v>
      </c>
      <c r="D98" s="10">
        <v>1659741.7480961611</v>
      </c>
      <c r="E98" s="10">
        <v>99.003320000000002</v>
      </c>
      <c r="F98" s="10">
        <v>89.804057243792158</v>
      </c>
      <c r="G98" s="10">
        <v>76.854240000000004</v>
      </c>
      <c r="H98" s="10">
        <v>12.94981724379215</v>
      </c>
      <c r="I98" s="10">
        <v>10.19594275620784</v>
      </c>
      <c r="J98" s="10">
        <v>0</v>
      </c>
      <c r="K98" s="10">
        <v>89.489580000000004</v>
      </c>
      <c r="L98" s="10">
        <v>80.715055000000007</v>
      </c>
      <c r="M98" s="10">
        <v>70.199567307692305</v>
      </c>
      <c r="N98" s="10">
        <v>10.515487692307699</v>
      </c>
      <c r="O98" s="10">
        <v>19.28494499999999</v>
      </c>
      <c r="P98" s="10">
        <v>0</v>
      </c>
      <c r="Q98" s="10">
        <v>84.717610000000008</v>
      </c>
      <c r="R98" s="10">
        <v>70.083069999999992</v>
      </c>
      <c r="S98" s="10">
        <v>52.41619</v>
      </c>
      <c r="T98" s="10">
        <v>17.666879999999988</v>
      </c>
      <c r="U98" s="10">
        <v>29.916930000000011</v>
      </c>
      <c r="V98" s="10">
        <v>0</v>
      </c>
    </row>
    <row xmlns:x14ac="http://schemas.microsoft.com/office/spreadsheetml/2009/9/ac" r="99" s="189" customFormat="true" ht="12" x14ac:dyDescent="0.2">
      <c r="A99" s="187" t="s">
        <v>287</v>
      </c>
      <c r="B99" s="10">
        <v>2023</v>
      </c>
      <c r="C99" s="188" t="s">
        <v>292</v>
      </c>
      <c r="D99" s="10">
        <v>1642659.175342941</v>
      </c>
      <c r="E99" s="10">
        <v>99.003320000000002</v>
      </c>
      <c r="F99" s="10">
        <v>89.804057243792158</v>
      </c>
      <c r="G99" s="10">
        <v>76.854240000000004</v>
      </c>
      <c r="H99" s="10">
        <v>12.94981724379215</v>
      </c>
      <c r="I99" s="10">
        <v>10.19594275620784</v>
      </c>
      <c r="J99" s="10">
        <v>0</v>
      </c>
      <c r="K99" s="10">
        <v>89.489580000000004</v>
      </c>
      <c r="L99" s="10">
        <v>80.715055000000007</v>
      </c>
      <c r="M99" s="10">
        <v>70.199567307692305</v>
      </c>
      <c r="N99" s="10">
        <v>10.515487692307699</v>
      </c>
      <c r="O99" s="10">
        <v>19.28494499999999</v>
      </c>
      <c r="P99" s="10">
        <v>0</v>
      </c>
      <c r="Q99" s="10">
        <v>84.717610000000008</v>
      </c>
      <c r="R99" s="10">
        <v>70.083069999999992</v>
      </c>
      <c r="S99" s="10">
        <v>52.41619</v>
      </c>
      <c r="T99" s="10">
        <v>17.666879999999988</v>
      </c>
      <c r="U99" s="10">
        <v>29.916930000000011</v>
      </c>
      <c r="V99" s="10">
        <v>0</v>
      </c>
    </row>
    <row xmlns:x14ac="http://schemas.microsoft.com/office/spreadsheetml/2009/9/ac" r="100" s="189" customFormat="true" ht="12" x14ac:dyDescent="0.2">
      <c r="A100" s="187" t="s">
        <v>287</v>
      </c>
      <c r="B100" s="10">
        <v>2024</v>
      </c>
      <c r="C100" s="188" t="s">
        <v>292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9" customFormat="true" ht="12" x14ac:dyDescent="0.2">
      <c r="A101" s="187" t="s">
        <v>287</v>
      </c>
      <c r="B101" s="10">
        <v>2025</v>
      </c>
      <c r="C101" s="188" t="s">
        <v>292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9" customFormat="true" ht="12" x14ac:dyDescent="0.2">
      <c r="A102" s="187" t="s">
        <v>287</v>
      </c>
      <c r="B102" s="10">
        <v>2026</v>
      </c>
      <c r="C102" s="188" t="s">
        <v>292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9" customFormat="true" ht="12" x14ac:dyDescent="0.2">
      <c r="A103" s="187" t="s">
        <v>287</v>
      </c>
      <c r="B103" s="10">
        <v>2027</v>
      </c>
      <c r="C103" s="188" t="s">
        <v>292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9" customFormat="true" ht="12" x14ac:dyDescent="0.2">
      <c r="A104" s="187" t="s">
        <v>287</v>
      </c>
      <c r="B104" s="10">
        <v>2028</v>
      </c>
      <c r="C104" s="188" t="s">
        <v>292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9" customFormat="true" ht="12" x14ac:dyDescent="0.2">
      <c r="A105" s="187" t="s">
        <v>287</v>
      </c>
      <c r="B105" s="10">
        <v>2029</v>
      </c>
      <c r="C105" s="188" t="s">
        <v>292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9" customFormat="true" ht="12" x14ac:dyDescent="0.2">
      <c r="A106" s="187" t="s">
        <v>287</v>
      </c>
      <c r="B106" s="10">
        <v>2030</v>
      </c>
      <c r="C106" s="188" t="s">
        <v>292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9" customFormat="true" ht="12" x14ac:dyDescent="0.2">
      <c r="A107" s="187" t="s">
        <v>287</v>
      </c>
      <c r="B107" s="10">
        <v>2000</v>
      </c>
      <c r="C107" s="188" t="s">
        <v>293</v>
      </c>
      <c r="D107" s="10">
        <v>303435</v>
      </c>
      <c r="E107" s="10">
        <v>99.606667915339955</v>
      </c>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9" customFormat="true" ht="12" x14ac:dyDescent="0.2">
      <c r="A108" s="187" t="s">
        <v>287</v>
      </c>
      <c r="B108" s="10">
        <v>2001</v>
      </c>
      <c r="C108" s="188" t="s">
        <v>293</v>
      </c>
      <c r="D108" s="10">
        <v>305012</v>
      </c>
      <c r="E108" s="10">
        <v>99.606667915339955</v>
      </c>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9" customFormat="true" ht="12" x14ac:dyDescent="0.2">
      <c r="A109" s="187" t="s">
        <v>287</v>
      </c>
      <c r="B109" s="10">
        <v>2002</v>
      </c>
      <c r="C109" s="188" t="s">
        <v>293</v>
      </c>
      <c r="D109" s="10">
        <v>306797</v>
      </c>
      <c r="E109" s="10">
        <v>99.606667915339955</v>
      </c>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9" customFormat="true" ht="12" x14ac:dyDescent="0.2">
      <c r="A110" s="187" t="s">
        <v>287</v>
      </c>
      <c r="B110" s="10">
        <v>2003</v>
      </c>
      <c r="C110" s="190" t="s">
        <v>293</v>
      </c>
      <c r="D110" s="10">
        <v>307913</v>
      </c>
      <c r="E110" s="10">
        <v>99.606667915339955</v>
      </c>
      <c r="F110" s="10"/>
      <c r="G110" s="10"/>
      <c r="H110" s="10"/>
      <c r="I110" s="10"/>
      <c r="J110" s="10">
        <v>100</v>
      </c>
      <c r="K110" s="10"/>
      <c r="L110" s="10"/>
      <c r="M110" s="10"/>
      <c r="N110" s="10"/>
      <c r="O110" s="10"/>
      <c r="P110" s="10">
        <v>100</v>
      </c>
      <c r="Q110" s="10"/>
      <c r="R110" s="10"/>
      <c r="S110" s="10"/>
      <c r="T110" s="10"/>
      <c r="U110" s="10"/>
      <c r="V110" s="10">
        <v>100</v>
      </c>
      <c r="W110" s="191"/>
      <c r="X110" s="191"/>
      <c r="Y110" s="191"/>
      <c r="Z110" s="191"/>
      <c r="AA110" s="191"/>
      <c r="AB110" s="191"/>
      <c r="AC110" s="191"/>
      <c r="AD110" s="191"/>
      <c r="AE110" s="191"/>
    </row>
    <row xmlns:x14ac="http://schemas.microsoft.com/office/spreadsheetml/2009/9/ac" r="111" s="189" customFormat="true" ht="12" x14ac:dyDescent="0.2">
      <c r="A111" s="187" t="s">
        <v>287</v>
      </c>
      <c r="B111" s="10">
        <v>2004</v>
      </c>
      <c r="C111" s="190" t="s">
        <v>293</v>
      </c>
      <c r="D111" s="10">
        <v>309786</v>
      </c>
      <c r="E111" s="10">
        <v>99.606667915339955</v>
      </c>
      <c r="F111" s="10"/>
      <c r="G111" s="10"/>
      <c r="H111" s="10"/>
      <c r="I111" s="10"/>
      <c r="J111" s="10">
        <v>100</v>
      </c>
      <c r="K111" s="10"/>
      <c r="L111" s="10"/>
      <c r="M111" s="10"/>
      <c r="N111" s="10"/>
      <c r="O111" s="10"/>
      <c r="P111" s="10">
        <v>100</v>
      </c>
      <c r="Q111" s="10"/>
      <c r="R111" s="10"/>
      <c r="S111" s="10"/>
      <c r="T111" s="10"/>
      <c r="U111" s="10"/>
      <c r="V111" s="10">
        <v>100</v>
      </c>
      <c r="W111" s="191"/>
      <c r="X111" s="191"/>
      <c r="Y111" s="191"/>
      <c r="Z111" s="191"/>
      <c r="AA111" s="191"/>
      <c r="AB111" s="191"/>
      <c r="AC111" s="191"/>
      <c r="AD111" s="191"/>
      <c r="AE111" s="191"/>
    </row>
    <row xmlns:x14ac="http://schemas.microsoft.com/office/spreadsheetml/2009/9/ac" r="112" s="189" customFormat="true" ht="12" x14ac:dyDescent="0.2">
      <c r="A112" s="187" t="s">
        <v>287</v>
      </c>
      <c r="B112" s="10">
        <v>2005</v>
      </c>
      <c r="C112" s="190" t="s">
        <v>293</v>
      </c>
      <c r="D112" s="10">
        <v>310255</v>
      </c>
      <c r="E112" s="10">
        <v>99.606667915339955</v>
      </c>
      <c r="F112" s="10"/>
      <c r="G112" s="10"/>
      <c r="H112" s="10"/>
      <c r="I112" s="10"/>
      <c r="J112" s="10">
        <v>100</v>
      </c>
      <c r="K112" s="10"/>
      <c r="L112" s="10"/>
      <c r="M112" s="10"/>
      <c r="N112" s="10"/>
      <c r="O112" s="10"/>
      <c r="P112" s="10">
        <v>100</v>
      </c>
      <c r="Q112" s="10"/>
      <c r="R112" s="10"/>
      <c r="S112" s="10"/>
      <c r="T112" s="10"/>
      <c r="U112" s="10"/>
      <c r="V112" s="10">
        <v>100</v>
      </c>
      <c r="W112" s="191"/>
      <c r="X112" s="191"/>
      <c r="Y112" s="191"/>
      <c r="Z112" s="191"/>
      <c r="AA112" s="191"/>
      <c r="AB112" s="191"/>
      <c r="AC112" s="191"/>
      <c r="AD112" s="191"/>
      <c r="AE112" s="191"/>
    </row>
    <row xmlns:x14ac="http://schemas.microsoft.com/office/spreadsheetml/2009/9/ac" r="113" s="189" customFormat="true" ht="12" x14ac:dyDescent="0.2">
      <c r="A113" s="187" t="s">
        <v>287</v>
      </c>
      <c r="B113" s="10">
        <v>2006</v>
      </c>
      <c r="C113" s="190" t="s">
        <v>293</v>
      </c>
      <c r="D113" s="10">
        <v>310003</v>
      </c>
      <c r="E113" s="10">
        <v>99.606667915339955</v>
      </c>
      <c r="F113" s="10"/>
      <c r="G113" s="10"/>
      <c r="H113" s="10"/>
      <c r="I113" s="10"/>
      <c r="J113" s="10">
        <v>100</v>
      </c>
      <c r="K113" s="10"/>
      <c r="L113" s="10"/>
      <c r="M113" s="10"/>
      <c r="N113" s="10"/>
      <c r="O113" s="10"/>
      <c r="P113" s="10">
        <v>100</v>
      </c>
      <c r="Q113" s="10"/>
      <c r="R113" s="10"/>
      <c r="S113" s="10"/>
      <c r="T113" s="10"/>
      <c r="U113" s="10"/>
      <c r="V113" s="10">
        <v>100</v>
      </c>
      <c r="W113" s="191"/>
      <c r="X113" s="191"/>
      <c r="Y113" s="191"/>
      <c r="Z113" s="191"/>
      <c r="AA113" s="191"/>
      <c r="AB113" s="191"/>
      <c r="AC113" s="191"/>
      <c r="AD113" s="191"/>
      <c r="AE113" s="191"/>
    </row>
    <row xmlns:x14ac="http://schemas.microsoft.com/office/spreadsheetml/2009/9/ac" r="114" s="189" customFormat="true" ht="12" x14ac:dyDescent="0.2">
      <c r="A114" s="187" t="s">
        <v>287</v>
      </c>
      <c r="B114" s="10">
        <v>2007</v>
      </c>
      <c r="C114" s="190" t="s">
        <v>293</v>
      </c>
      <c r="D114" s="10">
        <v>310003</v>
      </c>
      <c r="E114" s="10">
        <v>99.606667915339955</v>
      </c>
      <c r="F114" s="10"/>
      <c r="G114" s="10"/>
      <c r="H114" s="10"/>
      <c r="I114" s="10"/>
      <c r="J114" s="10">
        <v>100</v>
      </c>
      <c r="K114" s="10"/>
      <c r="L114" s="10"/>
      <c r="M114" s="10"/>
      <c r="N114" s="10"/>
      <c r="O114" s="10"/>
      <c r="P114" s="10">
        <v>100</v>
      </c>
      <c r="Q114" s="10"/>
      <c r="R114" s="10"/>
      <c r="S114" s="10"/>
      <c r="T114" s="10"/>
      <c r="U114" s="10"/>
      <c r="V114" s="10">
        <v>100</v>
      </c>
      <c r="W114" s="191"/>
      <c r="X114" s="191"/>
      <c r="Y114" s="191"/>
      <c r="Z114" s="191"/>
      <c r="AA114" s="191"/>
      <c r="AB114" s="191"/>
      <c r="AC114" s="191"/>
      <c r="AD114" s="191"/>
      <c r="AE114" s="191"/>
    </row>
    <row xmlns:x14ac="http://schemas.microsoft.com/office/spreadsheetml/2009/9/ac" r="115" s="189" customFormat="true" ht="12" x14ac:dyDescent="0.2">
      <c r="A115" s="187" t="s">
        <v>287</v>
      </c>
      <c r="B115" s="10">
        <v>2008</v>
      </c>
      <c r="C115" s="190" t="s">
        <v>293</v>
      </c>
      <c r="D115" s="10">
        <v>932660</v>
      </c>
      <c r="E115" s="10">
        <v>99.606667915339955</v>
      </c>
      <c r="F115" s="10"/>
      <c r="G115" s="10"/>
      <c r="H115" s="10"/>
      <c r="I115" s="10"/>
      <c r="J115" s="10">
        <v>100</v>
      </c>
      <c r="K115" s="10"/>
      <c r="L115" s="10"/>
      <c r="M115" s="10"/>
      <c r="N115" s="10"/>
      <c r="O115" s="10"/>
      <c r="P115" s="10">
        <v>100</v>
      </c>
      <c r="Q115" s="10"/>
      <c r="R115" s="10"/>
      <c r="S115" s="10"/>
      <c r="T115" s="10"/>
      <c r="U115" s="10"/>
      <c r="V115" s="10">
        <v>100</v>
      </c>
      <c r="W115" s="191"/>
      <c r="X115" s="191"/>
      <c r="Y115" s="191"/>
      <c r="Z115" s="191"/>
      <c r="AA115" s="191"/>
      <c r="AB115" s="191"/>
      <c r="AC115" s="191"/>
      <c r="AD115" s="191"/>
      <c r="AE115" s="191"/>
    </row>
    <row xmlns:x14ac="http://schemas.microsoft.com/office/spreadsheetml/2009/9/ac" r="116" s="189" customFormat="true" ht="12" x14ac:dyDescent="0.2">
      <c r="A116" s="187" t="s">
        <v>287</v>
      </c>
      <c r="B116" s="10">
        <v>2009</v>
      </c>
      <c r="C116" s="192" t="s">
        <v>293</v>
      </c>
      <c r="D116" s="10">
        <v>933762</v>
      </c>
      <c r="E116" s="10">
        <v>99.606667915339955</v>
      </c>
      <c r="F116" s="10"/>
      <c r="G116" s="10"/>
      <c r="H116" s="10"/>
      <c r="I116" s="10"/>
      <c r="J116" s="10">
        <v>100</v>
      </c>
      <c r="K116" s="10"/>
      <c r="L116" s="10"/>
      <c r="M116" s="10"/>
      <c r="N116" s="10"/>
      <c r="O116" s="10"/>
      <c r="P116" s="10">
        <v>100</v>
      </c>
      <c r="Q116" s="10"/>
      <c r="R116" s="10"/>
      <c r="S116" s="10"/>
      <c r="T116" s="10"/>
      <c r="U116" s="10"/>
      <c r="V116" s="10">
        <v>100</v>
      </c>
      <c r="W116" s="192"/>
      <c r="X116" s="192"/>
      <c r="Y116" s="192"/>
      <c r="Z116" s="192"/>
      <c r="AA116" s="192"/>
      <c r="AB116" s="192"/>
      <c r="AC116" s="192"/>
    </row>
    <row xmlns:x14ac="http://schemas.microsoft.com/office/spreadsheetml/2009/9/ac" r="117" s="189" customFormat="true" ht="12" x14ac:dyDescent="0.2">
      <c r="A117" s="187" t="s">
        <v>287</v>
      </c>
      <c r="B117" s="10">
        <v>2010</v>
      </c>
      <c r="C117" s="192" t="s">
        <v>293</v>
      </c>
      <c r="D117" s="10">
        <v>936243</v>
      </c>
      <c r="E117" s="10">
        <v>99.606667915339955</v>
      </c>
      <c r="F117" s="10"/>
      <c r="G117" s="10"/>
      <c r="H117" s="10"/>
      <c r="I117" s="10"/>
      <c r="J117" s="10">
        <v>100</v>
      </c>
      <c r="K117" s="10"/>
      <c r="L117" s="10"/>
      <c r="M117" s="10"/>
      <c r="N117" s="10"/>
      <c r="O117" s="10"/>
      <c r="P117" s="10">
        <v>100</v>
      </c>
      <c r="Q117" s="10"/>
      <c r="R117" s="10"/>
      <c r="S117" s="10"/>
      <c r="T117" s="10"/>
      <c r="U117" s="10"/>
      <c r="V117" s="10">
        <v>100</v>
      </c>
      <c r="W117" s="192"/>
      <c r="X117" s="192"/>
      <c r="Y117" s="192"/>
      <c r="Z117" s="192"/>
      <c r="AA117" s="192"/>
      <c r="AB117" s="192"/>
      <c r="AC117" s="192"/>
    </row>
    <row xmlns:x14ac="http://schemas.microsoft.com/office/spreadsheetml/2009/9/ac" r="118" s="189" customFormat="true" ht="12" x14ac:dyDescent="0.2">
      <c r="A118" s="187" t="s">
        <v>287</v>
      </c>
      <c r="B118" s="10">
        <v>2011</v>
      </c>
      <c r="C118" s="192" t="s">
        <v>293</v>
      </c>
      <c r="D118" s="10">
        <v>940501</v>
      </c>
      <c r="E118" s="10">
        <v>99.606667915339955</v>
      </c>
      <c r="F118" s="10"/>
      <c r="G118" s="10"/>
      <c r="H118" s="10"/>
      <c r="I118" s="10"/>
      <c r="J118" s="10">
        <v>100</v>
      </c>
      <c r="K118" s="10"/>
      <c r="L118" s="10"/>
      <c r="M118" s="10"/>
      <c r="N118" s="10"/>
      <c r="O118" s="10"/>
      <c r="P118" s="10">
        <v>100</v>
      </c>
      <c r="Q118" s="10"/>
      <c r="R118" s="10"/>
      <c r="S118" s="10"/>
      <c r="T118" s="10"/>
      <c r="U118" s="10"/>
      <c r="V118" s="10">
        <v>100</v>
      </c>
      <c r="W118" s="192"/>
      <c r="X118" s="192"/>
      <c r="Y118" s="192"/>
      <c r="Z118" s="192"/>
      <c r="AA118" s="192"/>
      <c r="AB118" s="192"/>
      <c r="AC118" s="192"/>
      <c r="AD118" s="192"/>
    </row>
    <row xmlns:x14ac="http://schemas.microsoft.com/office/spreadsheetml/2009/9/ac" r="119" s="189" customFormat="true" ht="12" x14ac:dyDescent="0.2">
      <c r="A119" s="187" t="s">
        <v>287</v>
      </c>
      <c r="B119" s="10">
        <v>2012</v>
      </c>
      <c r="C119" s="192" t="s">
        <v>293</v>
      </c>
      <c r="D119" s="10">
        <v>946342</v>
      </c>
      <c r="E119" s="10">
        <v>99.606667915339955</v>
      </c>
      <c r="F119" s="10"/>
      <c r="G119" s="10"/>
      <c r="H119" s="10"/>
      <c r="I119" s="10"/>
      <c r="J119" s="10">
        <v>100</v>
      </c>
      <c r="K119" s="10"/>
      <c r="L119" s="10"/>
      <c r="M119" s="10"/>
      <c r="N119" s="10"/>
      <c r="O119" s="10"/>
      <c r="P119" s="10">
        <v>100</v>
      </c>
      <c r="Q119" s="10"/>
      <c r="R119" s="10"/>
      <c r="S119" s="10"/>
      <c r="T119" s="10"/>
      <c r="U119" s="10"/>
      <c r="V119" s="10">
        <v>100</v>
      </c>
      <c r="W119" s="192"/>
      <c r="X119" s="192"/>
      <c r="Y119" s="192"/>
      <c r="Z119" s="192"/>
      <c r="AA119" s="192"/>
      <c r="AB119" s="192"/>
      <c r="AC119" s="192"/>
      <c r="AD119" s="192"/>
    </row>
    <row xmlns:x14ac="http://schemas.microsoft.com/office/spreadsheetml/2009/9/ac" r="120" s="189" customFormat="true" ht="12" x14ac:dyDescent="0.2">
      <c r="A120" s="187" t="s">
        <v>287</v>
      </c>
      <c r="B120" s="10">
        <v>2013</v>
      </c>
      <c r="C120" s="192" t="s">
        <v>293</v>
      </c>
      <c r="D120" s="10">
        <v>952799</v>
      </c>
      <c r="E120" s="10">
        <v>99.606667915339955</v>
      </c>
      <c r="F120" s="10">
        <v>93.469376287694331</v>
      </c>
      <c r="G120" s="10">
        <v>90.731288630829738</v>
      </c>
      <c r="H120" s="10">
        <v>2.7380876568645931</v>
      </c>
      <c r="I120" s="10">
        <v>6.530623712305669</v>
      </c>
      <c r="J120" s="10">
        <v>0</v>
      </c>
      <c r="K120" s="10"/>
      <c r="L120" s="10">
        <v>89.966679153399525</v>
      </c>
      <c r="M120" s="10"/>
      <c r="N120" s="10"/>
      <c r="O120" s="10">
        <v>10.03332084660047</v>
      </c>
      <c r="P120" s="10">
        <v>89.966679153399525</v>
      </c>
      <c r="Q120" s="10"/>
      <c r="R120" s="10">
        <v>85.849868889305114</v>
      </c>
      <c r="S120" s="10"/>
      <c r="T120" s="10"/>
      <c r="U120" s="10">
        <v>14.15013111069489</v>
      </c>
      <c r="V120" s="10">
        <v>85.849868889305114</v>
      </c>
      <c r="W120" s="192"/>
      <c r="X120" s="192"/>
      <c r="Y120" s="192"/>
      <c r="Z120" s="192"/>
      <c r="AA120" s="192"/>
      <c r="AB120" s="192"/>
      <c r="AC120" s="192"/>
      <c r="AD120" s="192"/>
    </row>
    <row xmlns:x14ac="http://schemas.microsoft.com/office/spreadsheetml/2009/9/ac" r="121" s="189" customFormat="true" ht="12" x14ac:dyDescent="0.2">
      <c r="A121" s="187" t="s">
        <v>287</v>
      </c>
      <c r="B121" s="10">
        <v>2014</v>
      </c>
      <c r="C121" s="192" t="s">
        <v>293</v>
      </c>
      <c r="D121" s="10">
        <v>959138</v>
      </c>
      <c r="E121" s="10">
        <v>99.606667915339955</v>
      </c>
      <c r="F121" s="10">
        <v>93.469376287694331</v>
      </c>
      <c r="G121" s="10">
        <v>90.731288630829738</v>
      </c>
      <c r="H121" s="10">
        <v>2.7380876568645931</v>
      </c>
      <c r="I121" s="10">
        <v>6.530623712305669</v>
      </c>
      <c r="J121" s="10">
        <v>0</v>
      </c>
      <c r="K121" s="10"/>
      <c r="L121" s="10">
        <v>89.966679153399525</v>
      </c>
      <c r="M121" s="10"/>
      <c r="N121" s="10"/>
      <c r="O121" s="10">
        <v>10.03332084660047</v>
      </c>
      <c r="P121" s="10">
        <v>89.966679153399525</v>
      </c>
      <c r="Q121" s="10"/>
      <c r="R121" s="10">
        <v>85.849868889305114</v>
      </c>
      <c r="S121" s="10"/>
      <c r="T121" s="10"/>
      <c r="U121" s="10">
        <v>14.15013111069489</v>
      </c>
      <c r="V121" s="10">
        <v>85.849868889305114</v>
      </c>
      <c r="W121" s="192"/>
      <c r="X121" s="192"/>
      <c r="Y121" s="192"/>
      <c r="Z121" s="192"/>
      <c r="AA121" s="192"/>
      <c r="AB121" s="192"/>
      <c r="AC121" s="192"/>
      <c r="AD121" s="192"/>
    </row>
    <row xmlns:x14ac="http://schemas.microsoft.com/office/spreadsheetml/2009/9/ac" r="122" s="189" customFormat="true" ht="12" x14ac:dyDescent="0.2">
      <c r="A122" s="187" t="s">
        <v>287</v>
      </c>
      <c r="B122" s="10">
        <v>2015</v>
      </c>
      <c r="C122" s="192" t="s">
        <v>293</v>
      </c>
      <c r="D122" s="10">
        <v>966398</v>
      </c>
      <c r="E122" s="10">
        <v>99.606667915339955</v>
      </c>
      <c r="F122" s="10">
        <v>93.469376287694331</v>
      </c>
      <c r="G122" s="10">
        <v>90.731288630829738</v>
      </c>
      <c r="H122" s="10">
        <v>2.7380876568645931</v>
      </c>
      <c r="I122" s="10">
        <v>6.530623712305669</v>
      </c>
      <c r="J122" s="10">
        <v>0</v>
      </c>
      <c r="K122" s="10"/>
      <c r="L122" s="10">
        <v>89.966679153399525</v>
      </c>
      <c r="M122" s="10"/>
      <c r="N122" s="10"/>
      <c r="O122" s="10">
        <v>10.03332084660047</v>
      </c>
      <c r="P122" s="10">
        <v>89.966679153399525</v>
      </c>
      <c r="Q122" s="10"/>
      <c r="R122" s="10">
        <v>85.849868889305114</v>
      </c>
      <c r="S122" s="10"/>
      <c r="T122" s="10"/>
      <c r="U122" s="10">
        <v>14.15013111069489</v>
      </c>
      <c r="V122" s="10">
        <v>85.849868889305114</v>
      </c>
      <c r="W122" s="192"/>
      <c r="X122" s="192"/>
      <c r="Y122" s="192"/>
      <c r="Z122" s="192"/>
      <c r="AA122" s="192"/>
      <c r="AB122" s="192"/>
      <c r="AC122" s="192"/>
      <c r="AD122" s="192"/>
    </row>
    <row xmlns:x14ac="http://schemas.microsoft.com/office/spreadsheetml/2009/9/ac" r="123" s="189" customFormat="true" ht="12" x14ac:dyDescent="0.2">
      <c r="A123" s="187" t="s">
        <v>287</v>
      </c>
      <c r="B123" s="10">
        <v>2016</v>
      </c>
      <c r="C123" s="192" t="s">
        <v>293</v>
      </c>
      <c r="D123" s="10">
        <v>966543</v>
      </c>
      <c r="E123" s="10">
        <v>99.606667915339955</v>
      </c>
      <c r="F123" s="10">
        <v>93.469376287694331</v>
      </c>
      <c r="G123" s="10">
        <v>90.731288630829738</v>
      </c>
      <c r="H123" s="10">
        <v>2.7380876568645931</v>
      </c>
      <c r="I123" s="10">
        <v>6.530623712305669</v>
      </c>
      <c r="J123" s="10">
        <v>0</v>
      </c>
      <c r="K123" s="10">
        <v>92.863832178310545</v>
      </c>
      <c r="L123" s="10">
        <v>89.966679153399525</v>
      </c>
      <c r="M123" s="10">
        <v>62.483611163139173</v>
      </c>
      <c r="N123" s="10">
        <v>27.483067990260349</v>
      </c>
      <c r="O123" s="10">
        <v>10.03332084660047</v>
      </c>
      <c r="P123" s="10">
        <v>0</v>
      </c>
      <c r="Q123" s="10">
        <v>93.613036149091585</v>
      </c>
      <c r="R123" s="10">
        <v>85.849868889305114</v>
      </c>
      <c r="S123" s="10">
        <v>49.522382468627093</v>
      </c>
      <c r="T123" s="10">
        <v>36.327486420678021</v>
      </c>
      <c r="U123" s="10">
        <v>14.15013111069489</v>
      </c>
      <c r="V123" s="10">
        <v>0</v>
      </c>
      <c r="W123" s="192"/>
      <c r="X123" s="192"/>
      <c r="Y123" s="192"/>
      <c r="Z123" s="192"/>
      <c r="AA123" s="192"/>
      <c r="AB123" s="192"/>
      <c r="AC123" s="192"/>
      <c r="AD123" s="192"/>
    </row>
    <row xmlns:x14ac="http://schemas.microsoft.com/office/spreadsheetml/2009/9/ac" r="124" s="189" customFormat="true" ht="12" x14ac:dyDescent="0.2">
      <c r="A124" s="187" t="s">
        <v>287</v>
      </c>
      <c r="B124" s="10">
        <v>2017</v>
      </c>
      <c r="C124" s="192" t="s">
        <v>293</v>
      </c>
      <c r="D124" s="10">
        <v>956257</v>
      </c>
      <c r="E124" s="10">
        <v>99.606667915339955</v>
      </c>
      <c r="F124" s="10">
        <v>93.469376287694331</v>
      </c>
      <c r="G124" s="10">
        <v>90.731288630829738</v>
      </c>
      <c r="H124" s="10">
        <v>2.7380876568645931</v>
      </c>
      <c r="I124" s="10">
        <v>6.530623712305669</v>
      </c>
      <c r="J124" s="10">
        <v>0</v>
      </c>
      <c r="K124" s="10">
        <v>92.863832178310545</v>
      </c>
      <c r="L124" s="10">
        <v>89.966679153399525</v>
      </c>
      <c r="M124" s="10">
        <v>62.483611163139173</v>
      </c>
      <c r="N124" s="10">
        <v>27.483067990260349</v>
      </c>
      <c r="O124" s="10">
        <v>10.03332084660047</v>
      </c>
      <c r="P124" s="10">
        <v>0</v>
      </c>
      <c r="Q124" s="10">
        <v>93.613036149091585</v>
      </c>
      <c r="R124" s="10">
        <v>85.849868889305114</v>
      </c>
      <c r="S124" s="10">
        <v>49.522382468627093</v>
      </c>
      <c r="T124" s="10">
        <v>36.327486420678021</v>
      </c>
      <c r="U124" s="10">
        <v>14.15013111069489</v>
      </c>
      <c r="V124" s="10">
        <v>0</v>
      </c>
      <c r="W124" s="192"/>
      <c r="X124" s="192"/>
      <c r="Y124" s="192"/>
      <c r="Z124" s="192"/>
      <c r="AA124" s="192"/>
      <c r="AB124" s="192"/>
      <c r="AC124" s="192"/>
      <c r="AD124" s="192"/>
    </row>
    <row xmlns:x14ac="http://schemas.microsoft.com/office/spreadsheetml/2009/9/ac" r="125" s="189" customFormat="true" ht="12" x14ac:dyDescent="0.2">
      <c r="A125" s="187" t="s">
        <v>287</v>
      </c>
      <c r="B125" s="10">
        <v>2018</v>
      </c>
      <c r="C125" s="192" t="s">
        <v>293</v>
      </c>
      <c r="D125" s="10">
        <v>936772</v>
      </c>
      <c r="E125" s="10">
        <v>99.606667915339955</v>
      </c>
      <c r="F125" s="10">
        <v>93.469376287694331</v>
      </c>
      <c r="G125" s="10">
        <v>90.731288630829738</v>
      </c>
      <c r="H125" s="10">
        <v>2.7380876568645931</v>
      </c>
      <c r="I125" s="10">
        <v>6.530623712305669</v>
      </c>
      <c r="J125" s="10">
        <v>0</v>
      </c>
      <c r="K125" s="10">
        <v>92.863832178310545</v>
      </c>
      <c r="L125" s="10">
        <v>89.966679153399525</v>
      </c>
      <c r="M125" s="10">
        <v>62.483611163139173</v>
      </c>
      <c r="N125" s="10">
        <v>27.483067990260349</v>
      </c>
      <c r="O125" s="10">
        <v>10.03332084660047</v>
      </c>
      <c r="P125" s="10">
        <v>0</v>
      </c>
      <c r="Q125" s="10">
        <v>93.613036149091585</v>
      </c>
      <c r="R125" s="10">
        <v>85.849868889305114</v>
      </c>
      <c r="S125" s="10">
        <v>49.522382468627093</v>
      </c>
      <c r="T125" s="10">
        <v>36.327486420678021</v>
      </c>
      <c r="U125" s="10">
        <v>14.15013111069489</v>
      </c>
      <c r="V125" s="10">
        <v>0</v>
      </c>
      <c r="W125" s="192"/>
      <c r="X125" s="192"/>
      <c r="Y125" s="192"/>
      <c r="Z125" s="192"/>
      <c r="AA125" s="192"/>
      <c r="AB125" s="192"/>
      <c r="AC125" s="192"/>
      <c r="AD125" s="192"/>
    </row>
    <row xmlns:x14ac="http://schemas.microsoft.com/office/spreadsheetml/2009/9/ac" r="126" s="189" customFormat="true" ht="12" x14ac:dyDescent="0.2">
      <c r="A126" s="187" t="s">
        <v>287</v>
      </c>
      <c r="B126" s="10">
        <v>2019</v>
      </c>
      <c r="C126" s="192" t="s">
        <v>293</v>
      </c>
      <c r="D126" s="10">
        <v>920296</v>
      </c>
      <c r="E126" s="10">
        <v>99.606667915339955</v>
      </c>
      <c r="F126" s="10">
        <v>93.469376287694331</v>
      </c>
      <c r="G126" s="10">
        <v>90.731288630829738</v>
      </c>
      <c r="H126" s="10">
        <v>2.7380876568645931</v>
      </c>
      <c r="I126" s="10">
        <v>6.530623712305669</v>
      </c>
      <c r="J126" s="10">
        <v>0</v>
      </c>
      <c r="K126" s="10">
        <v>92.863832178310545</v>
      </c>
      <c r="L126" s="10">
        <v>89.966679153399525</v>
      </c>
      <c r="M126" s="10">
        <v>62.483611163139173</v>
      </c>
      <c r="N126" s="10">
        <v>27.483067990260349</v>
      </c>
      <c r="O126" s="10">
        <v>10.03332084660047</v>
      </c>
      <c r="P126" s="10">
        <v>0</v>
      </c>
      <c r="Q126" s="10">
        <v>93.613036149091585</v>
      </c>
      <c r="R126" s="10">
        <v>85.849868889305114</v>
      </c>
      <c r="S126" s="10">
        <v>49.522382468627093</v>
      </c>
      <c r="T126" s="10">
        <v>36.327486420678021</v>
      </c>
      <c r="U126" s="10">
        <v>14.15013111069489</v>
      </c>
      <c r="V126" s="10">
        <v>0</v>
      </c>
      <c r="W126" s="192"/>
      <c r="X126" s="192"/>
      <c r="Y126" s="192"/>
      <c r="Z126" s="192"/>
      <c r="AA126" s="192"/>
      <c r="AB126" s="192"/>
      <c r="AC126" s="192"/>
      <c r="AD126" s="192"/>
    </row>
    <row xmlns:x14ac="http://schemas.microsoft.com/office/spreadsheetml/2009/9/ac" r="127" s="189" customFormat="true" ht="12" x14ac:dyDescent="0.2">
      <c r="A127" s="187" t="s">
        <v>287</v>
      </c>
      <c r="B127" s="10">
        <v>2020</v>
      </c>
      <c r="C127" s="192" t="s">
        <v>293</v>
      </c>
      <c r="D127" s="10">
        <v>907184</v>
      </c>
      <c r="E127" s="10">
        <v>99.606667915339955</v>
      </c>
      <c r="F127" s="10">
        <v>93.469376287694331</v>
      </c>
      <c r="G127" s="10">
        <v>90.731288630829738</v>
      </c>
      <c r="H127" s="10">
        <v>2.7380876568645931</v>
      </c>
      <c r="I127" s="10">
        <v>6.530623712305669</v>
      </c>
      <c r="J127" s="10">
        <v>0</v>
      </c>
      <c r="K127" s="10">
        <v>92.863832178310545</v>
      </c>
      <c r="L127" s="10">
        <v>89.966679153399525</v>
      </c>
      <c r="M127" s="10">
        <v>62.483611163139173</v>
      </c>
      <c r="N127" s="10">
        <v>27.483067990260349</v>
      </c>
      <c r="O127" s="10">
        <v>10.03332084660047</v>
      </c>
      <c r="P127" s="10">
        <v>0</v>
      </c>
      <c r="Q127" s="10">
        <v>93.613036149091585</v>
      </c>
      <c r="R127" s="10">
        <v>85.849868889305114</v>
      </c>
      <c r="S127" s="10">
        <v>49.522382468627093</v>
      </c>
      <c r="T127" s="10">
        <v>36.327486420678021</v>
      </c>
      <c r="U127" s="10">
        <v>14.15013111069489</v>
      </c>
      <c r="V127" s="10">
        <v>0</v>
      </c>
      <c r="W127" s="192"/>
      <c r="X127" s="192"/>
      <c r="Y127" s="192"/>
      <c r="Z127" s="192"/>
      <c r="AA127" s="192"/>
      <c r="AB127" s="192"/>
      <c r="AC127" s="192"/>
      <c r="AD127" s="192"/>
    </row>
    <row xmlns:x14ac="http://schemas.microsoft.com/office/spreadsheetml/2009/9/ac" r="128" s="189" customFormat="true" ht="12" x14ac:dyDescent="0.2">
      <c r="A128" s="192" t="s">
        <v>287</v>
      </c>
      <c r="B128" s="10">
        <v>2021</v>
      </c>
      <c r="C128" s="192" t="s">
        <v>293</v>
      </c>
      <c r="D128" s="10">
        <v>900996</v>
      </c>
      <c r="E128" s="10">
        <v>99.606667915339955</v>
      </c>
      <c r="F128" s="10">
        <v>93.469376287694331</v>
      </c>
      <c r="G128" s="10">
        <v>90.731288630829738</v>
      </c>
      <c r="H128" s="10">
        <v>2.7380876568645931</v>
      </c>
      <c r="I128" s="10">
        <v>6.530623712305669</v>
      </c>
      <c r="J128" s="10">
        <v>0</v>
      </c>
      <c r="K128" s="10">
        <v>92.863832178310545</v>
      </c>
      <c r="L128" s="10">
        <v>89.966679153399525</v>
      </c>
      <c r="M128" s="10">
        <v>62.483611163139173</v>
      </c>
      <c r="N128" s="10">
        <v>27.483067990260349</v>
      </c>
      <c r="O128" s="10">
        <v>10.03332084660047</v>
      </c>
      <c r="P128" s="10">
        <v>0</v>
      </c>
      <c r="Q128" s="10">
        <v>93.613036149091585</v>
      </c>
      <c r="R128" s="10">
        <v>85.849868889305114</v>
      </c>
      <c r="S128" s="10">
        <v>49.522382468627093</v>
      </c>
      <c r="T128" s="10">
        <v>36.327486420678021</v>
      </c>
      <c r="U128" s="10">
        <v>14.15013111069489</v>
      </c>
      <c r="V128" s="10">
        <v>0</v>
      </c>
      <c r="W128" s="192"/>
      <c r="X128" s="192"/>
      <c r="Y128" s="192"/>
      <c r="Z128" s="192"/>
      <c r="AA128" s="192"/>
      <c r="AB128" s="192"/>
      <c r="AC128" s="192"/>
      <c r="AD128" s="192"/>
    </row>
    <row xmlns:x14ac="http://schemas.microsoft.com/office/spreadsheetml/2009/9/ac" r="129" s="189" customFormat="true" ht="12" x14ac:dyDescent="0.2">
      <c r="A129" s="192" t="s">
        <v>287</v>
      </c>
      <c r="B129" s="10">
        <v>2022</v>
      </c>
      <c r="C129" s="192" t="s">
        <v>293</v>
      </c>
      <c r="D129" s="10">
        <v>898421</v>
      </c>
      <c r="E129" s="10">
        <v>99.606667915339955</v>
      </c>
      <c r="F129" s="10">
        <v>93.469376287694331</v>
      </c>
      <c r="G129" s="10">
        <v>90.731288630829738</v>
      </c>
      <c r="H129" s="10">
        <v>2.7380876568645931</v>
      </c>
      <c r="I129" s="10">
        <v>6.530623712305669</v>
      </c>
      <c r="J129" s="10">
        <v>0</v>
      </c>
      <c r="K129" s="10">
        <v>92.863832178310545</v>
      </c>
      <c r="L129" s="10">
        <v>89.966679153399525</v>
      </c>
      <c r="M129" s="10">
        <v>62.483611163139173</v>
      </c>
      <c r="N129" s="10">
        <v>27.483067990260349</v>
      </c>
      <c r="O129" s="10">
        <v>10.03332084660047</v>
      </c>
      <c r="P129" s="10">
        <v>0</v>
      </c>
      <c r="Q129" s="10">
        <v>93.613036149091585</v>
      </c>
      <c r="R129" s="10">
        <v>85.849868889305114</v>
      </c>
      <c r="S129" s="10">
        <v>49.522382468627093</v>
      </c>
      <c r="T129" s="10">
        <v>36.327486420678021</v>
      </c>
      <c r="U129" s="10">
        <v>14.15013111069489</v>
      </c>
      <c r="V129" s="10">
        <v>0</v>
      </c>
      <c r="W129" s="192"/>
      <c r="X129" s="192"/>
      <c r="Y129" s="192"/>
      <c r="Z129" s="192"/>
      <c r="AA129" s="192"/>
      <c r="AB129" s="192"/>
      <c r="AC129" s="192"/>
      <c r="AD129" s="192"/>
    </row>
    <row xmlns:x14ac="http://schemas.microsoft.com/office/spreadsheetml/2009/9/ac" r="130" s="189" customFormat="true" ht="12" x14ac:dyDescent="0.2">
      <c r="A130" s="192" t="s">
        <v>287</v>
      </c>
      <c r="B130" s="10">
        <v>2023</v>
      </c>
      <c r="C130" s="192" t="s">
        <v>293</v>
      </c>
      <c r="D130" s="10">
        <v>897069</v>
      </c>
      <c r="E130" s="10">
        <v>99.606667915339955</v>
      </c>
      <c r="F130" s="10">
        <v>93.469376287694331</v>
      </c>
      <c r="G130" s="10">
        <v>90.731288630829738</v>
      </c>
      <c r="H130" s="10">
        <v>2.7380876568645931</v>
      </c>
      <c r="I130" s="10">
        <v>6.530623712305669</v>
      </c>
      <c r="J130" s="10">
        <v>0</v>
      </c>
      <c r="K130" s="10">
        <v>92.863832178310545</v>
      </c>
      <c r="L130" s="10">
        <v>89.966679153399525</v>
      </c>
      <c r="M130" s="10">
        <v>62.483611163139173</v>
      </c>
      <c r="N130" s="10">
        <v>27.483067990260349</v>
      </c>
      <c r="O130" s="10">
        <v>10.03332084660047</v>
      </c>
      <c r="P130" s="10">
        <v>0</v>
      </c>
      <c r="Q130" s="10">
        <v>93.613036149091585</v>
      </c>
      <c r="R130" s="10">
        <v>85.849868889305114</v>
      </c>
      <c r="S130" s="10">
        <v>49.522382468627093</v>
      </c>
      <c r="T130" s="10">
        <v>36.327486420678021</v>
      </c>
      <c r="U130" s="10">
        <v>14.15013111069489</v>
      </c>
      <c r="V130" s="10">
        <v>0</v>
      </c>
      <c r="W130" s="192"/>
      <c r="X130" s="192"/>
      <c r="Y130" s="192"/>
      <c r="Z130" s="192"/>
      <c r="AA130" s="192"/>
      <c r="AB130" s="192"/>
      <c r="AC130" s="192"/>
      <c r="AD130" s="192"/>
    </row>
    <row xmlns:x14ac="http://schemas.microsoft.com/office/spreadsheetml/2009/9/ac" r="131" s="189" customFormat="true" ht="12" x14ac:dyDescent="0.2">
      <c r="A131" s="192" t="s">
        <v>287</v>
      </c>
      <c r="B131" s="10">
        <v>2024</v>
      </c>
      <c r="C131" s="192" t="s">
        <v>293</v>
      </c>
      <c r="D131" s="10"/>
      <c r="E131" s="10"/>
      <c r="F131" s="10"/>
      <c r="G131" s="10"/>
      <c r="H131" s="10"/>
      <c r="I131" s="10"/>
      <c r="J131" s="10"/>
      <c r="K131" s="10"/>
      <c r="L131" s="10"/>
      <c r="M131" s="10"/>
      <c r="N131" s="10"/>
      <c r="O131" s="10"/>
      <c r="P131" s="10"/>
      <c r="Q131" s="10"/>
      <c r="R131" s="10"/>
      <c r="S131" s="10"/>
      <c r="T131" s="10"/>
      <c r="U131" s="10"/>
      <c r="V131" s="10"/>
      <c r="W131" s="192"/>
      <c r="X131" s="192"/>
      <c r="Y131" s="192"/>
      <c r="Z131" s="192"/>
      <c r="AA131" s="192"/>
      <c r="AB131" s="192"/>
      <c r="AC131" s="192"/>
      <c r="AD131" s="192"/>
    </row>
    <row xmlns:x14ac="http://schemas.microsoft.com/office/spreadsheetml/2009/9/ac" r="132" s="189" customFormat="true" ht="12" x14ac:dyDescent="0.2">
      <c r="A132" s="192" t="s">
        <v>287</v>
      </c>
      <c r="B132" s="10">
        <v>2025</v>
      </c>
      <c r="C132" s="192" t="s">
        <v>293</v>
      </c>
      <c r="D132" s="10"/>
      <c r="E132" s="10"/>
      <c r="F132" s="10"/>
      <c r="G132" s="10"/>
      <c r="H132" s="10"/>
      <c r="I132" s="10"/>
      <c r="J132" s="10"/>
      <c r="K132" s="10"/>
      <c r="L132" s="10"/>
      <c r="M132" s="10"/>
      <c r="N132" s="10"/>
      <c r="O132" s="10"/>
      <c r="P132" s="10"/>
      <c r="Q132" s="10"/>
      <c r="R132" s="10"/>
      <c r="S132" s="10"/>
      <c r="T132" s="10"/>
      <c r="U132" s="10"/>
      <c r="V132" s="10"/>
      <c r="W132" s="192"/>
      <c r="X132" s="192"/>
      <c r="Y132" s="192"/>
      <c r="Z132" s="192"/>
      <c r="AA132" s="192"/>
      <c r="AB132" s="192"/>
      <c r="AC132" s="192"/>
      <c r="AD132" s="192"/>
    </row>
    <row xmlns:x14ac="http://schemas.microsoft.com/office/spreadsheetml/2009/9/ac" r="133" s="189" customFormat="true" ht="12" x14ac:dyDescent="0.2">
      <c r="A133" s="192" t="s">
        <v>287</v>
      </c>
      <c r="B133" s="10">
        <v>2026</v>
      </c>
      <c r="C133" s="192" t="s">
        <v>293</v>
      </c>
      <c r="D133" s="10"/>
      <c r="E133" s="10"/>
      <c r="F133" s="10"/>
      <c r="G133" s="10"/>
      <c r="H133" s="10"/>
      <c r="I133" s="10"/>
      <c r="J133" s="10"/>
      <c r="K133" s="10"/>
      <c r="L133" s="10"/>
      <c r="M133" s="10"/>
      <c r="N133" s="10"/>
      <c r="O133" s="10"/>
      <c r="P133" s="10"/>
      <c r="Q133" s="10"/>
      <c r="R133" s="10"/>
      <c r="S133" s="10"/>
      <c r="T133" s="10"/>
      <c r="U133" s="10"/>
      <c r="V133" s="10"/>
      <c r="W133" s="192"/>
      <c r="X133" s="192"/>
      <c r="Y133" s="192"/>
      <c r="Z133" s="192"/>
      <c r="AA133" s="192"/>
      <c r="AB133" s="192"/>
      <c r="AC133" s="192"/>
      <c r="AD133" s="192"/>
    </row>
    <row xmlns:x14ac="http://schemas.microsoft.com/office/spreadsheetml/2009/9/ac" r="134" s="189" customFormat="true" ht="12" x14ac:dyDescent="0.2">
      <c r="A134" s="192" t="s">
        <v>287</v>
      </c>
      <c r="B134" s="10">
        <v>2027</v>
      </c>
      <c r="C134" s="192" t="s">
        <v>293</v>
      </c>
      <c r="D134" s="10"/>
      <c r="E134" s="10"/>
      <c r="F134" s="10"/>
      <c r="G134" s="10"/>
      <c r="H134" s="10"/>
      <c r="I134" s="10"/>
      <c r="J134" s="10"/>
      <c r="K134" s="10"/>
      <c r="L134" s="10"/>
      <c r="M134" s="10"/>
      <c r="N134" s="10"/>
      <c r="O134" s="10"/>
      <c r="P134" s="10"/>
      <c r="Q134" s="10"/>
      <c r="R134" s="10"/>
      <c r="S134" s="10"/>
      <c r="T134" s="10"/>
      <c r="U134" s="10"/>
      <c r="V134" s="10"/>
      <c r="W134" s="192"/>
      <c r="X134" s="192"/>
      <c r="Y134" s="192"/>
      <c r="Z134" s="192"/>
      <c r="AA134" s="192"/>
      <c r="AB134" s="192"/>
      <c r="AC134" s="192"/>
      <c r="AD134" s="192"/>
    </row>
    <row xmlns:x14ac="http://schemas.microsoft.com/office/spreadsheetml/2009/9/ac" r="135" s="189" customFormat="true" ht="12" x14ac:dyDescent="0.2">
      <c r="A135" s="192" t="s">
        <v>287</v>
      </c>
      <c r="B135" s="10">
        <v>2028</v>
      </c>
      <c r="C135" s="192" t="s">
        <v>293</v>
      </c>
      <c r="D135" s="10"/>
      <c r="E135" s="10"/>
      <c r="F135" s="10"/>
      <c r="G135" s="10"/>
      <c r="H135" s="10"/>
      <c r="I135" s="10"/>
      <c r="J135" s="10"/>
      <c r="K135" s="10"/>
      <c r="L135" s="10"/>
      <c r="M135" s="10"/>
      <c r="N135" s="10"/>
      <c r="O135" s="10"/>
      <c r="P135" s="10"/>
      <c r="Q135" s="10"/>
      <c r="R135" s="10"/>
      <c r="S135" s="10"/>
      <c r="T135" s="10"/>
      <c r="U135" s="10"/>
      <c r="V135" s="10"/>
      <c r="W135" s="192"/>
      <c r="X135" s="192"/>
      <c r="Y135" s="192"/>
      <c r="Z135" s="192"/>
      <c r="AA135" s="192"/>
      <c r="AB135" s="192"/>
      <c r="AC135" s="192"/>
      <c r="AD135" s="192"/>
    </row>
    <row xmlns:x14ac="http://schemas.microsoft.com/office/spreadsheetml/2009/9/ac" r="136" s="189" customFormat="true" ht="12" x14ac:dyDescent="0.2">
      <c r="A136" s="192" t="s">
        <v>287</v>
      </c>
      <c r="B136" s="10">
        <v>2029</v>
      </c>
      <c r="C136" s="192" t="s">
        <v>293</v>
      </c>
      <c r="D136" s="10"/>
      <c r="E136" s="10"/>
      <c r="F136" s="10"/>
      <c r="G136" s="10"/>
      <c r="H136" s="10"/>
      <c r="I136" s="10"/>
      <c r="J136" s="10"/>
      <c r="K136" s="10"/>
      <c r="L136" s="10"/>
      <c r="M136" s="10"/>
      <c r="N136" s="10"/>
      <c r="O136" s="10"/>
      <c r="P136" s="10"/>
      <c r="Q136" s="10"/>
      <c r="R136" s="10"/>
      <c r="S136" s="10"/>
      <c r="T136" s="10"/>
      <c r="U136" s="10"/>
      <c r="V136" s="10"/>
      <c r="W136" s="192"/>
      <c r="X136" s="192"/>
      <c r="Y136" s="192"/>
      <c r="Z136" s="192"/>
      <c r="AA136" s="192"/>
      <c r="AB136" s="192"/>
      <c r="AC136" s="192"/>
      <c r="AD136" s="192"/>
    </row>
    <row xmlns:x14ac="http://schemas.microsoft.com/office/spreadsheetml/2009/9/ac" r="137" s="189" customFormat="true" ht="12" x14ac:dyDescent="0.2">
      <c r="A137" s="192" t="s">
        <v>287</v>
      </c>
      <c r="B137" s="10">
        <v>2030</v>
      </c>
      <c r="C137" s="192" t="s">
        <v>293</v>
      </c>
      <c r="D137" s="10"/>
      <c r="E137" s="10"/>
      <c r="F137" s="10"/>
      <c r="G137" s="10"/>
      <c r="H137" s="10"/>
      <c r="I137" s="10"/>
      <c r="J137" s="10"/>
      <c r="K137" s="10"/>
      <c r="L137" s="10"/>
      <c r="M137" s="10"/>
      <c r="N137" s="10"/>
      <c r="O137" s="10"/>
      <c r="P137" s="10"/>
      <c r="Q137" s="10"/>
      <c r="R137" s="10"/>
      <c r="S137" s="10"/>
      <c r="T137" s="10"/>
      <c r="U137" s="10"/>
      <c r="V137" s="10"/>
      <c r="W137" s="192"/>
      <c r="X137" s="192"/>
      <c r="Y137" s="192"/>
      <c r="Z137" s="192"/>
      <c r="AA137" s="192"/>
      <c r="AB137" s="192"/>
      <c r="AC137" s="192"/>
      <c r="AD137" s="192"/>
    </row>
    <row xmlns:x14ac="http://schemas.microsoft.com/office/spreadsheetml/2009/9/ac" r="138" s="189" customFormat="true" ht="12" x14ac:dyDescent="0.2">
      <c r="A138" s="192" t="s">
        <v>287</v>
      </c>
      <c r="B138" s="10">
        <v>2000</v>
      </c>
      <c r="C138" s="192" t="s">
        <v>294</v>
      </c>
      <c r="D138" s="10">
        <v>1766045</v>
      </c>
      <c r="E138" s="10"/>
      <c r="F138" s="10">
        <v>66.735630943854176</v>
      </c>
      <c r="G138" s="10"/>
      <c r="H138" s="10"/>
      <c r="I138" s="10">
        <v>33.264369056145817</v>
      </c>
      <c r="J138" s="10">
        <v>66.735630943854176</v>
      </c>
      <c r="K138" s="10"/>
      <c r="L138" s="10"/>
      <c r="M138" s="10"/>
      <c r="N138" s="10"/>
      <c r="O138" s="10"/>
      <c r="P138" s="10">
        <v>100</v>
      </c>
      <c r="Q138" s="10"/>
      <c r="R138" s="10"/>
      <c r="S138" s="10"/>
      <c r="T138" s="10"/>
      <c r="U138" s="10"/>
      <c r="V138" s="10">
        <v>100</v>
      </c>
      <c r="W138" s="192"/>
      <c r="X138" s="192"/>
      <c r="Y138" s="192"/>
      <c r="Z138" s="192"/>
      <c r="AA138" s="192"/>
      <c r="AB138" s="192"/>
      <c r="AC138" s="192"/>
      <c r="AD138" s="192"/>
    </row>
    <row xmlns:x14ac="http://schemas.microsoft.com/office/spreadsheetml/2009/9/ac" r="139" s="189" customFormat="true" ht="12" x14ac:dyDescent="0.2">
      <c r="A139" s="192" t="s">
        <v>287</v>
      </c>
      <c r="B139" s="10">
        <v>2001</v>
      </c>
      <c r="C139" s="192" t="s">
        <v>294</v>
      </c>
      <c r="D139" s="10">
        <v>1779503</v>
      </c>
      <c r="E139" s="10"/>
      <c r="F139" s="10">
        <v>66.735630943854176</v>
      </c>
      <c r="G139" s="10"/>
      <c r="H139" s="10"/>
      <c r="I139" s="10">
        <v>33.264369056145817</v>
      </c>
      <c r="J139" s="10">
        <v>66.735630943854176</v>
      </c>
      <c r="K139" s="10"/>
      <c r="L139" s="10"/>
      <c r="M139" s="10"/>
      <c r="N139" s="10"/>
      <c r="O139" s="10"/>
      <c r="P139" s="10">
        <v>100</v>
      </c>
      <c r="Q139" s="10"/>
      <c r="R139" s="10"/>
      <c r="S139" s="10"/>
      <c r="T139" s="10"/>
      <c r="U139" s="10"/>
      <c r="V139" s="10">
        <v>100</v>
      </c>
      <c r="W139" s="192"/>
      <c r="X139" s="192"/>
      <c r="Y139" s="192"/>
      <c r="Z139" s="192"/>
      <c r="AA139" s="192"/>
      <c r="AB139" s="192"/>
      <c r="AC139" s="192"/>
      <c r="AD139" s="192"/>
    </row>
    <row xmlns:x14ac="http://schemas.microsoft.com/office/spreadsheetml/2009/9/ac" r="140" s="189" customFormat="true" ht="12" x14ac:dyDescent="0.2">
      <c r="A140" s="192" t="s">
        <v>287</v>
      </c>
      <c r="B140" s="10">
        <v>2002</v>
      </c>
      <c r="C140" s="192" t="s">
        <v>294</v>
      </c>
      <c r="D140" s="10">
        <v>1792117</v>
      </c>
      <c r="E140" s="10"/>
      <c r="F140" s="10">
        <v>66.735630943854176</v>
      </c>
      <c r="G140" s="10"/>
      <c r="H140" s="10"/>
      <c r="I140" s="10">
        <v>33.264369056145817</v>
      </c>
      <c r="J140" s="10">
        <v>66.735630943854176</v>
      </c>
      <c r="K140" s="10"/>
      <c r="L140" s="10"/>
      <c r="M140" s="10"/>
      <c r="N140" s="10"/>
      <c r="O140" s="10"/>
      <c r="P140" s="10">
        <v>100</v>
      </c>
      <c r="Q140" s="10"/>
      <c r="R140" s="10"/>
      <c r="S140" s="10"/>
      <c r="T140" s="10"/>
      <c r="U140" s="10"/>
      <c r="V140" s="10">
        <v>100</v>
      </c>
      <c r="W140" s="192"/>
      <c r="X140" s="192"/>
      <c r="Y140" s="192"/>
      <c r="Z140" s="192"/>
      <c r="AA140" s="192"/>
      <c r="AB140" s="192"/>
      <c r="AC140" s="192"/>
      <c r="AD140" s="192"/>
    </row>
    <row xmlns:x14ac="http://schemas.microsoft.com/office/spreadsheetml/2009/9/ac" r="141" s="189" customFormat="true" ht="12" x14ac:dyDescent="0.2">
      <c r="A141" s="192" t="s">
        <v>287</v>
      </c>
      <c r="B141" s="10">
        <v>2003</v>
      </c>
      <c r="C141" s="192" t="s">
        <v>294</v>
      </c>
      <c r="D141" s="10">
        <v>1804490</v>
      </c>
      <c r="E141" s="10"/>
      <c r="F141" s="10">
        <v>66.735630943854176</v>
      </c>
      <c r="G141" s="10"/>
      <c r="H141" s="10"/>
      <c r="I141" s="10">
        <v>33.264369056145817</v>
      </c>
      <c r="J141" s="10">
        <v>66.735630943854176</v>
      </c>
      <c r="K141" s="10"/>
      <c r="L141" s="10"/>
      <c r="M141" s="10"/>
      <c r="N141" s="10"/>
      <c r="O141" s="10"/>
      <c r="P141" s="10">
        <v>100</v>
      </c>
      <c r="Q141" s="10"/>
      <c r="R141" s="10"/>
      <c r="S141" s="10"/>
      <c r="T141" s="10"/>
      <c r="U141" s="10"/>
      <c r="V141" s="10">
        <v>100</v>
      </c>
      <c r="W141" s="192"/>
      <c r="X141" s="192"/>
      <c r="Y141" s="192"/>
      <c r="Z141" s="192"/>
      <c r="AA141" s="192"/>
      <c r="AB141" s="192"/>
      <c r="AC141" s="192"/>
      <c r="AD141" s="192"/>
    </row>
    <row xmlns:x14ac="http://schemas.microsoft.com/office/spreadsheetml/2009/9/ac" r="142" s="189" customFormat="true" ht="12" x14ac:dyDescent="0.2">
      <c r="A142" s="192" t="s">
        <v>287</v>
      </c>
      <c r="B142" s="10">
        <v>2004</v>
      </c>
      <c r="C142" s="192" t="s">
        <v>294</v>
      </c>
      <c r="D142" s="10">
        <v>1815641</v>
      </c>
      <c r="E142" s="10"/>
      <c r="F142" s="10">
        <v>66.735630943854176</v>
      </c>
      <c r="G142" s="10"/>
      <c r="H142" s="10"/>
      <c r="I142" s="10">
        <v>33.264369056145817</v>
      </c>
      <c r="J142" s="10">
        <v>66.735630943854176</v>
      </c>
      <c r="K142" s="10"/>
      <c r="L142" s="10"/>
      <c r="M142" s="10"/>
      <c r="N142" s="10"/>
      <c r="O142" s="10"/>
      <c r="P142" s="10">
        <v>100</v>
      </c>
      <c r="Q142" s="10"/>
      <c r="R142" s="10"/>
      <c r="S142" s="10"/>
      <c r="T142" s="10"/>
      <c r="U142" s="10"/>
      <c r="V142" s="10">
        <v>100</v>
      </c>
      <c r="W142" s="192"/>
      <c r="X142" s="192"/>
      <c r="Y142" s="192"/>
      <c r="Z142" s="192"/>
      <c r="AA142" s="192"/>
      <c r="AB142" s="192"/>
      <c r="AC142" s="192"/>
      <c r="AD142" s="192"/>
    </row>
    <row xmlns:x14ac="http://schemas.microsoft.com/office/spreadsheetml/2009/9/ac" r="143" s="189" customFormat="true" ht="12" x14ac:dyDescent="0.2">
      <c r="A143" s="192" t="s">
        <v>287</v>
      </c>
      <c r="B143" s="10">
        <v>2005</v>
      </c>
      <c r="C143" s="192" t="s">
        <v>294</v>
      </c>
      <c r="D143" s="10">
        <v>1827028</v>
      </c>
      <c r="E143" s="10"/>
      <c r="F143" s="10">
        <v>68.097109482394444</v>
      </c>
      <c r="G143" s="10"/>
      <c r="H143" s="10"/>
      <c r="I143" s="10">
        <v>31.902890517605559</v>
      </c>
      <c r="J143" s="10">
        <v>68.097109482394444</v>
      </c>
      <c r="K143" s="10"/>
      <c r="L143" s="10"/>
      <c r="M143" s="10"/>
      <c r="N143" s="10"/>
      <c r="O143" s="10"/>
      <c r="P143" s="10">
        <v>100</v>
      </c>
      <c r="Q143" s="10"/>
      <c r="R143" s="10"/>
      <c r="S143" s="10"/>
      <c r="T143" s="10"/>
      <c r="U143" s="10"/>
      <c r="V143" s="10">
        <v>100</v>
      </c>
      <c r="W143" s="192"/>
      <c r="X143" s="192"/>
      <c r="Y143" s="192"/>
      <c r="Z143" s="192"/>
      <c r="AA143" s="192"/>
      <c r="AB143" s="192"/>
      <c r="AC143" s="192"/>
      <c r="AD143" s="192"/>
    </row>
    <row xmlns:x14ac="http://schemas.microsoft.com/office/spreadsheetml/2009/9/ac" r="144" s="189" customFormat="true" ht="12" x14ac:dyDescent="0.2">
      <c r="A144" s="192" t="s">
        <v>287</v>
      </c>
      <c r="B144" s="10">
        <v>2006</v>
      </c>
      <c r="C144" s="192" t="s">
        <v>294</v>
      </c>
      <c r="D144" s="10">
        <v>1836860</v>
      </c>
      <c r="E144" s="10"/>
      <c r="F144" s="10">
        <v>69.458588020935167</v>
      </c>
      <c r="G144" s="10"/>
      <c r="H144" s="10"/>
      <c r="I144" s="10">
        <v>30.541411979064829</v>
      </c>
      <c r="J144" s="10">
        <v>69.458588020935167</v>
      </c>
      <c r="K144" s="10"/>
      <c r="L144" s="10"/>
      <c r="M144" s="10"/>
      <c r="N144" s="10"/>
      <c r="O144" s="10"/>
      <c r="P144" s="10">
        <v>100</v>
      </c>
      <c r="Q144" s="10"/>
      <c r="R144" s="10"/>
      <c r="S144" s="10"/>
      <c r="T144" s="10"/>
      <c r="U144" s="10"/>
      <c r="V144" s="10">
        <v>100</v>
      </c>
      <c r="W144" s="192"/>
      <c r="X144" s="192"/>
      <c r="Y144" s="192"/>
      <c r="Z144" s="192"/>
      <c r="AA144" s="192"/>
      <c r="AB144" s="192"/>
      <c r="AC144" s="192"/>
      <c r="AD144" s="192"/>
    </row>
    <row xmlns:x14ac="http://schemas.microsoft.com/office/spreadsheetml/2009/9/ac" r="145" s="189" customFormat="true" ht="12" x14ac:dyDescent="0.2">
      <c r="A145" s="192" t="s">
        <v>287</v>
      </c>
      <c r="B145" s="10">
        <v>2007</v>
      </c>
      <c r="C145" s="192" t="s">
        <v>294</v>
      </c>
      <c r="D145" s="10">
        <v>1843995</v>
      </c>
      <c r="E145" s="10"/>
      <c r="F145" s="10">
        <v>70.82006655947589</v>
      </c>
      <c r="G145" s="10"/>
      <c r="H145" s="10"/>
      <c r="I145" s="10">
        <v>29.17993344052411</v>
      </c>
      <c r="J145" s="10">
        <v>70.82006655947589</v>
      </c>
      <c r="K145" s="10"/>
      <c r="L145" s="10"/>
      <c r="M145" s="10"/>
      <c r="N145" s="10"/>
      <c r="O145" s="10"/>
      <c r="P145" s="10">
        <v>100</v>
      </c>
      <c r="Q145" s="10"/>
      <c r="R145" s="10"/>
      <c r="S145" s="10"/>
      <c r="T145" s="10"/>
      <c r="U145" s="10"/>
      <c r="V145" s="10">
        <v>100</v>
      </c>
      <c r="W145" s="192"/>
      <c r="X145" s="192"/>
      <c r="Y145" s="192"/>
      <c r="Z145" s="192"/>
      <c r="AA145" s="192"/>
      <c r="AB145" s="192"/>
      <c r="AC145" s="192"/>
      <c r="AD145" s="192"/>
    </row>
    <row xmlns:x14ac="http://schemas.microsoft.com/office/spreadsheetml/2009/9/ac" r="146" s="189" customFormat="true" ht="12" x14ac:dyDescent="0.2">
      <c r="A146" s="192" t="s">
        <v>287</v>
      </c>
      <c r="B146" s="10">
        <v>2008</v>
      </c>
      <c r="C146" s="192" t="s">
        <v>294</v>
      </c>
      <c r="D146" s="10">
        <v>1849469</v>
      </c>
      <c r="E146" s="10"/>
      <c r="F146" s="10">
        <v>72.181545098016159</v>
      </c>
      <c r="G146" s="10"/>
      <c r="H146" s="10"/>
      <c r="I146" s="10">
        <v>27.818454901983841</v>
      </c>
      <c r="J146" s="10">
        <v>72.181545098016159</v>
      </c>
      <c r="K146" s="10"/>
      <c r="L146" s="10"/>
      <c r="M146" s="10"/>
      <c r="N146" s="10"/>
      <c r="O146" s="10"/>
      <c r="P146" s="10">
        <v>100</v>
      </c>
      <c r="Q146" s="10"/>
      <c r="R146" s="10"/>
      <c r="S146" s="10"/>
      <c r="T146" s="10"/>
      <c r="U146" s="10"/>
      <c r="V146" s="10">
        <v>100</v>
      </c>
      <c r="W146" s="192"/>
      <c r="X146" s="192"/>
      <c r="Y146" s="192"/>
      <c r="Z146" s="192"/>
      <c r="AA146" s="192"/>
      <c r="AB146" s="192"/>
      <c r="AC146" s="192"/>
      <c r="AD146" s="192"/>
    </row>
    <row xmlns:x14ac="http://schemas.microsoft.com/office/spreadsheetml/2009/9/ac" r="147" s="189" customFormat="true" ht="12" x14ac:dyDescent="0.2">
      <c r="A147" s="192" t="s">
        <v>287</v>
      </c>
      <c r="B147" s="10">
        <v>2009</v>
      </c>
      <c r="C147" s="192" t="s">
        <v>294</v>
      </c>
      <c r="D147" s="10">
        <v>1853362</v>
      </c>
      <c r="E147" s="10"/>
      <c r="F147" s="10">
        <v>73.543023636556882</v>
      </c>
      <c r="G147" s="10"/>
      <c r="H147" s="10"/>
      <c r="I147" s="10">
        <v>26.456976363443118</v>
      </c>
      <c r="J147" s="10">
        <v>73.543023636556882</v>
      </c>
      <c r="K147" s="10"/>
      <c r="L147" s="10"/>
      <c r="M147" s="10"/>
      <c r="N147" s="10"/>
      <c r="O147" s="10"/>
      <c r="P147" s="10">
        <v>100</v>
      </c>
      <c r="Q147" s="10"/>
      <c r="R147" s="10"/>
      <c r="S147" s="10"/>
      <c r="T147" s="10"/>
      <c r="U147" s="10"/>
      <c r="V147" s="10">
        <v>100</v>
      </c>
      <c r="W147" s="192"/>
      <c r="X147" s="192"/>
      <c r="Y147" s="192"/>
      <c r="Z147" s="192"/>
      <c r="AA147" s="192"/>
      <c r="AB147" s="192"/>
      <c r="AC147" s="192"/>
      <c r="AD147" s="192"/>
    </row>
    <row xmlns:x14ac="http://schemas.microsoft.com/office/spreadsheetml/2009/9/ac" r="148" s="189" customFormat="true" ht="12" x14ac:dyDescent="0.2">
      <c r="A148" s="192" t="s">
        <v>287</v>
      </c>
      <c r="B148" s="10">
        <v>2010</v>
      </c>
      <c r="C148" s="192" t="s">
        <v>294</v>
      </c>
      <c r="D148" s="10">
        <v>1856337</v>
      </c>
      <c r="E148" s="10"/>
      <c r="F148" s="10">
        <v>74.904502175097605</v>
      </c>
      <c r="G148" s="10"/>
      <c r="H148" s="10"/>
      <c r="I148" s="10">
        <v>25.095497824902399</v>
      </c>
      <c r="J148" s="10">
        <v>74.904502175097605</v>
      </c>
      <c r="K148" s="10"/>
      <c r="L148" s="10"/>
      <c r="M148" s="10"/>
      <c r="N148" s="10"/>
      <c r="O148" s="10"/>
      <c r="P148" s="10">
        <v>100</v>
      </c>
      <c r="Q148" s="10"/>
      <c r="R148" s="10"/>
      <c r="S148" s="10"/>
      <c r="T148" s="10"/>
      <c r="U148" s="10"/>
      <c r="V148" s="10">
        <v>100</v>
      </c>
      <c r="W148" s="192"/>
      <c r="X148" s="192"/>
      <c r="Y148" s="192"/>
      <c r="Z148" s="192"/>
      <c r="AA148" s="192"/>
      <c r="AB148" s="192"/>
      <c r="AC148" s="192"/>
      <c r="AD148" s="192"/>
    </row>
    <row xmlns:x14ac="http://schemas.microsoft.com/office/spreadsheetml/2009/9/ac" r="149" s="189" customFormat="true" ht="12" x14ac:dyDescent="0.2">
      <c r="A149" s="192" t="s">
        <v>287</v>
      </c>
      <c r="B149" s="10">
        <v>2011</v>
      </c>
      <c r="C149" s="192" t="s">
        <v>294</v>
      </c>
      <c r="D149" s="10">
        <v>1857734</v>
      </c>
      <c r="E149" s="10"/>
      <c r="F149" s="10">
        <v>76.265980713637873</v>
      </c>
      <c r="G149" s="10"/>
      <c r="H149" s="10"/>
      <c r="I149" s="10">
        <v>23.73401928636213</v>
      </c>
      <c r="J149" s="10">
        <v>76.265980713637873</v>
      </c>
      <c r="K149" s="10"/>
      <c r="L149" s="10"/>
      <c r="M149" s="10"/>
      <c r="N149" s="10"/>
      <c r="O149" s="10"/>
      <c r="P149" s="10">
        <v>100</v>
      </c>
      <c r="Q149" s="10"/>
      <c r="R149" s="10"/>
      <c r="S149" s="10"/>
      <c r="T149" s="10"/>
      <c r="U149" s="10"/>
      <c r="V149" s="10">
        <v>100</v>
      </c>
      <c r="W149" s="192"/>
      <c r="X149" s="192"/>
      <c r="Y149" s="192"/>
      <c r="Z149" s="192"/>
      <c r="AA149" s="192"/>
      <c r="AB149" s="192"/>
      <c r="AC149" s="192"/>
      <c r="AD149" s="192"/>
    </row>
    <row xmlns:x14ac="http://schemas.microsoft.com/office/spreadsheetml/2009/9/ac" r="150" s="189" customFormat="true" ht="12" x14ac:dyDescent="0.2">
      <c r="A150" s="192" t="s">
        <v>287</v>
      </c>
      <c r="B150" s="10">
        <v>2012</v>
      </c>
      <c r="C150" s="192" t="s">
        <v>294</v>
      </c>
      <c r="D150" s="10">
        <v>1859115</v>
      </c>
      <c r="E150" s="10"/>
      <c r="F150" s="10">
        <v>77.627459252178596</v>
      </c>
      <c r="G150" s="10"/>
      <c r="H150" s="10"/>
      <c r="I150" s="10">
        <v>22.3725407478214</v>
      </c>
      <c r="J150" s="10">
        <v>77.627459252178596</v>
      </c>
      <c r="K150" s="10"/>
      <c r="L150" s="10"/>
      <c r="M150" s="10"/>
      <c r="N150" s="10"/>
      <c r="O150" s="10"/>
      <c r="P150" s="10">
        <v>100</v>
      </c>
      <c r="Q150" s="10"/>
      <c r="R150" s="10"/>
      <c r="S150" s="10"/>
      <c r="T150" s="10"/>
      <c r="U150" s="10"/>
      <c r="V150" s="10">
        <v>100</v>
      </c>
      <c r="W150" s="192"/>
      <c r="X150" s="192"/>
      <c r="Y150" s="192"/>
      <c r="Z150" s="192"/>
      <c r="AA150" s="192"/>
      <c r="AB150" s="192"/>
      <c r="AC150" s="192"/>
      <c r="AD150" s="192"/>
    </row>
    <row xmlns:x14ac="http://schemas.microsoft.com/office/spreadsheetml/2009/9/ac" r="151" s="189" customFormat="true" ht="12" x14ac:dyDescent="0.2">
      <c r="A151" s="192" t="s">
        <v>287</v>
      </c>
      <c r="B151" s="10">
        <v>2013</v>
      </c>
      <c r="C151" s="192" t="s">
        <v>294</v>
      </c>
      <c r="D151" s="10">
        <v>1862392</v>
      </c>
      <c r="E151" s="10"/>
      <c r="F151" s="10">
        <v>78.988937790719319</v>
      </c>
      <c r="G151" s="10">
        <v>78.988937790719319</v>
      </c>
      <c r="H151" s="10">
        <v>0</v>
      </c>
      <c r="I151" s="10">
        <v>21.011062209280681</v>
      </c>
      <c r="J151" s="10">
        <v>0</v>
      </c>
      <c r="K151" s="10"/>
      <c r="L151" s="10">
        <v>85.740973219565774</v>
      </c>
      <c r="M151" s="10">
        <v>73.271340469954993</v>
      </c>
      <c r="N151" s="10">
        <v>12.469632749610779</v>
      </c>
      <c r="O151" s="10">
        <v>14.25902678043423</v>
      </c>
      <c r="P151" s="10">
        <v>0</v>
      </c>
      <c r="Q151" s="10"/>
      <c r="R151" s="10">
        <v>76.421487708034135</v>
      </c>
      <c r="S151" s="10"/>
      <c r="T151" s="10"/>
      <c r="U151" s="10">
        <v>23.578512291965861</v>
      </c>
      <c r="V151" s="10">
        <v>76.421487708034135</v>
      </c>
      <c r="W151" s="192"/>
      <c r="X151" s="192"/>
      <c r="Y151" s="192"/>
      <c r="Z151" s="192"/>
      <c r="AA151" s="192"/>
      <c r="AB151" s="192"/>
      <c r="AC151" s="192"/>
      <c r="AD151" s="192"/>
    </row>
    <row xmlns:x14ac="http://schemas.microsoft.com/office/spreadsheetml/2009/9/ac" r="152" s="189" customFormat="true" ht="12" x14ac:dyDescent="0.2">
      <c r="A152" s="192" t="s">
        <v>287</v>
      </c>
      <c r="B152" s="10">
        <v>2014</v>
      </c>
      <c r="C152" s="192" t="s">
        <v>294</v>
      </c>
      <c r="D152" s="10">
        <v>1867826</v>
      </c>
      <c r="E152" s="10"/>
      <c r="F152" s="10">
        <v>80.350416329259588</v>
      </c>
      <c r="G152" s="10">
        <v>80.350416329259588</v>
      </c>
      <c r="H152" s="10">
        <v>0</v>
      </c>
      <c r="I152" s="10">
        <v>19.649583670740409</v>
      </c>
      <c r="J152" s="10">
        <v>0</v>
      </c>
      <c r="K152" s="10"/>
      <c r="L152" s="10">
        <v>85.740973219565774</v>
      </c>
      <c r="M152" s="10">
        <v>73.271340469954993</v>
      </c>
      <c r="N152" s="10">
        <v>12.469632749610779</v>
      </c>
      <c r="O152" s="10">
        <v>14.25902678043423</v>
      </c>
      <c r="P152" s="10">
        <v>0</v>
      </c>
      <c r="Q152" s="10"/>
      <c r="R152" s="10">
        <v>76.421487708034135</v>
      </c>
      <c r="S152" s="10"/>
      <c r="T152" s="10"/>
      <c r="U152" s="10">
        <v>23.578512291965861</v>
      </c>
      <c r="V152" s="10">
        <v>76.421487708034135</v>
      </c>
      <c r="W152" s="192"/>
      <c r="X152" s="192"/>
      <c r="Y152" s="192"/>
      <c r="Z152" s="192"/>
      <c r="AA152" s="192"/>
      <c r="AB152" s="192"/>
      <c r="AC152" s="192"/>
      <c r="AD152" s="192"/>
    </row>
    <row xmlns:x14ac="http://schemas.microsoft.com/office/spreadsheetml/2009/9/ac" r="153" s="189" customFormat="true" ht="12" x14ac:dyDescent="0.2">
      <c r="A153" s="192" t="s">
        <v>287</v>
      </c>
      <c r="B153" s="10">
        <v>2015</v>
      </c>
      <c r="C153" s="192" t="s">
        <v>294</v>
      </c>
      <c r="D153" s="10">
        <v>1875241</v>
      </c>
      <c r="E153" s="10"/>
      <c r="F153" s="10">
        <v>81.711894867800311</v>
      </c>
      <c r="G153" s="10">
        <v>81.711894867800311</v>
      </c>
      <c r="H153" s="10">
        <v>0</v>
      </c>
      <c r="I153" s="10">
        <v>18.288105132199689</v>
      </c>
      <c r="J153" s="10">
        <v>0</v>
      </c>
      <c r="K153" s="10"/>
      <c r="L153" s="10">
        <v>85.740973219565774</v>
      </c>
      <c r="M153" s="10">
        <v>73.271340469954993</v>
      </c>
      <c r="N153" s="10">
        <v>12.469632749610779</v>
      </c>
      <c r="O153" s="10">
        <v>14.25902678043423</v>
      </c>
      <c r="P153" s="10">
        <v>0</v>
      </c>
      <c r="Q153" s="10"/>
      <c r="R153" s="10">
        <v>76.421487708034135</v>
      </c>
      <c r="S153" s="10"/>
      <c r="T153" s="10"/>
      <c r="U153" s="10">
        <v>23.578512291965861</v>
      </c>
      <c r="V153" s="10">
        <v>76.421487708034135</v>
      </c>
      <c r="W153" s="192"/>
      <c r="X153" s="192"/>
      <c r="Y153" s="192"/>
      <c r="Z153" s="192"/>
      <c r="AA153" s="192"/>
      <c r="AB153" s="192"/>
      <c r="AC153" s="192"/>
      <c r="AD153" s="192"/>
    </row>
    <row xmlns:x14ac="http://schemas.microsoft.com/office/spreadsheetml/2009/9/ac" r="154" s="189" customFormat="true" ht="12" x14ac:dyDescent="0.2">
      <c r="A154" s="192" t="s">
        <v>287</v>
      </c>
      <c r="B154" s="10">
        <v>2016</v>
      </c>
      <c r="C154" s="192" t="s">
        <v>294</v>
      </c>
      <c r="D154" s="10">
        <v>1884989</v>
      </c>
      <c r="E154" s="10">
        <v>99.062262397566954</v>
      </c>
      <c r="F154" s="10">
        <v>83.073373406341034</v>
      </c>
      <c r="G154" s="10">
        <v>82.052842781110087</v>
      </c>
      <c r="H154" s="10">
        <v>1.020530625230947</v>
      </c>
      <c r="I154" s="10">
        <v>16.92662659365897</v>
      </c>
      <c r="J154" s="10">
        <v>0</v>
      </c>
      <c r="K154" s="10">
        <v>91.433640280476467</v>
      </c>
      <c r="L154" s="10">
        <v>85.740973219565774</v>
      </c>
      <c r="M154" s="10">
        <v>73.271340469954993</v>
      </c>
      <c r="N154" s="10">
        <v>12.469632749610779</v>
      </c>
      <c r="O154" s="10">
        <v>14.25902678043423</v>
      </c>
      <c r="P154" s="10">
        <v>0</v>
      </c>
      <c r="Q154" s="10">
        <v>88.282504012841088</v>
      </c>
      <c r="R154" s="10">
        <v>76.421487708034135</v>
      </c>
      <c r="S154" s="10">
        <v>50.173185773422333</v>
      </c>
      <c r="T154" s="10">
        <v>26.248301934611799</v>
      </c>
      <c r="U154" s="10">
        <v>23.578512291965861</v>
      </c>
      <c r="V154" s="10">
        <v>0</v>
      </c>
      <c r="W154" s="192"/>
      <c r="X154" s="192"/>
      <c r="Y154" s="192"/>
      <c r="Z154" s="192"/>
      <c r="AA154" s="192"/>
      <c r="AB154" s="192"/>
      <c r="AC154" s="192"/>
      <c r="AD154" s="192"/>
    </row>
    <row xmlns:x14ac="http://schemas.microsoft.com/office/spreadsheetml/2009/9/ac" r="155" s="189" customFormat="true" ht="12" x14ac:dyDescent="0.2">
      <c r="A155" s="192" t="s">
        <v>287</v>
      </c>
      <c r="B155" s="10">
        <v>2017</v>
      </c>
      <c r="C155" s="192" t="s">
        <v>294</v>
      </c>
      <c r="D155" s="10">
        <v>1896669</v>
      </c>
      <c r="E155" s="10">
        <v>99.062262397566954</v>
      </c>
      <c r="F155" s="10">
        <v>84.434851944881302</v>
      </c>
      <c r="G155" s="10">
        <v>82.052842781110087</v>
      </c>
      <c r="H155" s="10">
        <v>2.3820091637712149</v>
      </c>
      <c r="I155" s="10">
        <v>15.5651480551187</v>
      </c>
      <c r="J155" s="10">
        <v>0</v>
      </c>
      <c r="K155" s="10">
        <v>91.433640280476467</v>
      </c>
      <c r="L155" s="10">
        <v>85.740973219565774</v>
      </c>
      <c r="M155" s="10">
        <v>73.271340469954993</v>
      </c>
      <c r="N155" s="10">
        <v>12.469632749610779</v>
      </c>
      <c r="O155" s="10">
        <v>14.25902678043423</v>
      </c>
      <c r="P155" s="10">
        <v>0</v>
      </c>
      <c r="Q155" s="10">
        <v>88.282504012841088</v>
      </c>
      <c r="R155" s="10">
        <v>76.421487708034135</v>
      </c>
      <c r="S155" s="10">
        <v>50.173185773422333</v>
      </c>
      <c r="T155" s="10">
        <v>26.248301934611799</v>
      </c>
      <c r="U155" s="10">
        <v>23.578512291965861</v>
      </c>
      <c r="V155" s="10">
        <v>0</v>
      </c>
      <c r="W155" s="192"/>
      <c r="X155" s="192"/>
      <c r="Y155" s="192"/>
      <c r="Z155" s="192"/>
      <c r="AA155" s="192"/>
      <c r="AB155" s="192"/>
      <c r="AC155" s="192"/>
      <c r="AD155" s="192"/>
    </row>
    <row xmlns:x14ac="http://schemas.microsoft.com/office/spreadsheetml/2009/9/ac" r="156" s="189" customFormat="true" ht="12" x14ac:dyDescent="0.2">
      <c r="A156" s="192" t="s">
        <v>287</v>
      </c>
      <c r="B156" s="10">
        <v>2018</v>
      </c>
      <c r="C156" s="192" t="s">
        <v>294</v>
      </c>
      <c r="D156" s="10">
        <v>1911410</v>
      </c>
      <c r="E156" s="10">
        <v>99.062262397566954</v>
      </c>
      <c r="F156" s="10">
        <v>85.796330483422025</v>
      </c>
      <c r="G156" s="10">
        <v>82.052842781110087</v>
      </c>
      <c r="H156" s="10">
        <v>3.7434877023119379</v>
      </c>
      <c r="I156" s="10">
        <v>14.203669516577969</v>
      </c>
      <c r="J156" s="10">
        <v>0</v>
      </c>
      <c r="K156" s="10">
        <v>91.433640280476467</v>
      </c>
      <c r="L156" s="10">
        <v>85.740973219565774</v>
      </c>
      <c r="M156" s="10">
        <v>73.271340469954993</v>
      </c>
      <c r="N156" s="10">
        <v>12.469632749610779</v>
      </c>
      <c r="O156" s="10">
        <v>14.25902678043423</v>
      </c>
      <c r="P156" s="10">
        <v>0</v>
      </c>
      <c r="Q156" s="10">
        <v>88.282504012841088</v>
      </c>
      <c r="R156" s="10">
        <v>76.421487708034135</v>
      </c>
      <c r="S156" s="10">
        <v>50.173185773422333</v>
      </c>
      <c r="T156" s="10">
        <v>26.248301934611799</v>
      </c>
      <c r="U156" s="10">
        <v>23.578512291965861</v>
      </c>
      <c r="V156" s="10">
        <v>0</v>
      </c>
      <c r="W156" s="192"/>
      <c r="X156" s="192"/>
      <c r="Y156" s="192"/>
      <c r="Z156" s="192"/>
      <c r="AA156" s="192"/>
      <c r="AB156" s="192"/>
      <c r="AC156" s="192"/>
      <c r="AD156" s="192"/>
    </row>
    <row xmlns:x14ac="http://schemas.microsoft.com/office/spreadsheetml/2009/9/ac" r="157" s="189" customFormat="true" ht="12" x14ac:dyDescent="0.2">
      <c r="A157" s="192" t="s">
        <v>287</v>
      </c>
      <c r="B157" s="10">
        <v>2019</v>
      </c>
      <c r="C157" s="192" t="s">
        <v>294</v>
      </c>
      <c r="D157" s="10">
        <v>1922330</v>
      </c>
      <c r="E157" s="10">
        <v>99.062262397566954</v>
      </c>
      <c r="F157" s="10">
        <v>87.157809021962748</v>
      </c>
      <c r="G157" s="10">
        <v>82.052842781110087</v>
      </c>
      <c r="H157" s="10">
        <v>5.1049662408526606</v>
      </c>
      <c r="I157" s="10">
        <v>12.84219097803725</v>
      </c>
      <c r="J157" s="10">
        <v>0</v>
      </c>
      <c r="K157" s="10">
        <v>91.433640280476467</v>
      </c>
      <c r="L157" s="10">
        <v>85.740973219565774</v>
      </c>
      <c r="M157" s="10">
        <v>73.271340469954993</v>
      </c>
      <c r="N157" s="10">
        <v>12.469632749610779</v>
      </c>
      <c r="O157" s="10">
        <v>14.25902678043423</v>
      </c>
      <c r="P157" s="10">
        <v>0</v>
      </c>
      <c r="Q157" s="10">
        <v>88.282504012841088</v>
      </c>
      <c r="R157" s="10">
        <v>76.421487708034135</v>
      </c>
      <c r="S157" s="10">
        <v>50.173185773422333</v>
      </c>
      <c r="T157" s="10">
        <v>26.248301934611799</v>
      </c>
      <c r="U157" s="10">
        <v>23.578512291965861</v>
      </c>
      <c r="V157" s="10">
        <v>0</v>
      </c>
      <c r="W157" s="192"/>
      <c r="X157" s="192"/>
      <c r="Y157" s="192"/>
      <c r="Z157" s="192"/>
      <c r="AA157" s="192"/>
      <c r="AB157" s="192"/>
      <c r="AC157" s="192"/>
      <c r="AD157" s="192"/>
    </row>
    <row xmlns:x14ac="http://schemas.microsoft.com/office/spreadsheetml/2009/9/ac" r="158" s="189" customFormat="true" ht="12" x14ac:dyDescent="0.2">
      <c r="A158" s="192" t="s">
        <v>287</v>
      </c>
      <c r="B158" s="10">
        <v>2020</v>
      </c>
      <c r="C158" s="192" t="s">
        <v>294</v>
      </c>
      <c r="D158" s="10">
        <v>1920918</v>
      </c>
      <c r="E158" s="10">
        <v>99.062262397566954</v>
      </c>
      <c r="F158" s="10">
        <v>88.519287560503017</v>
      </c>
      <c r="G158" s="10">
        <v>82.052842781110087</v>
      </c>
      <c r="H158" s="10">
        <v>6.4664447793929298</v>
      </c>
      <c r="I158" s="10">
        <v>11.48071243949698</v>
      </c>
      <c r="J158" s="10">
        <v>0</v>
      </c>
      <c r="K158" s="10">
        <v>91.433640280476467</v>
      </c>
      <c r="L158" s="10">
        <v>85.740973219565774</v>
      </c>
      <c r="M158" s="10">
        <v>73.271340469954993</v>
      </c>
      <c r="N158" s="10">
        <v>12.469632749610779</v>
      </c>
      <c r="O158" s="10">
        <v>14.25902678043423</v>
      </c>
      <c r="P158" s="10">
        <v>0</v>
      </c>
      <c r="Q158" s="10">
        <v>88.282504012841088</v>
      </c>
      <c r="R158" s="10">
        <v>76.421487708034135</v>
      </c>
      <c r="S158" s="10">
        <v>50.173185773422333</v>
      </c>
      <c r="T158" s="10">
        <v>26.248301934611799</v>
      </c>
      <c r="U158" s="10">
        <v>23.578512291965861</v>
      </c>
      <c r="V158" s="10">
        <v>0</v>
      </c>
      <c r="W158" s="192"/>
      <c r="X158" s="192"/>
      <c r="Y158" s="192"/>
      <c r="Z158" s="192"/>
      <c r="AA158" s="192"/>
      <c r="AB158" s="192"/>
      <c r="AC158" s="192"/>
      <c r="AD158" s="192"/>
    </row>
    <row xmlns:x14ac="http://schemas.microsoft.com/office/spreadsheetml/2009/9/ac" r="159" s="189" customFormat="true" ht="12" x14ac:dyDescent="0.2">
      <c r="A159" s="192" t="s">
        <v>287</v>
      </c>
      <c r="B159" s="10">
        <v>2021</v>
      </c>
      <c r="C159" s="192" t="s">
        <v>294</v>
      </c>
      <c r="D159" s="10">
        <v>1909959</v>
      </c>
      <c r="E159" s="10">
        <v>99.062262397566954</v>
      </c>
      <c r="F159" s="10">
        <v>89.88076609904374</v>
      </c>
      <c r="G159" s="10">
        <v>82.052842781110087</v>
      </c>
      <c r="H159" s="10">
        <v>7.8279233179336529</v>
      </c>
      <c r="I159" s="10">
        <v>10.11923390095626</v>
      </c>
      <c r="J159" s="10">
        <v>0</v>
      </c>
      <c r="K159" s="10">
        <v>91.433640280476467</v>
      </c>
      <c r="L159" s="10">
        <v>85.740973219565774</v>
      </c>
      <c r="M159" s="10">
        <v>73.271340469954993</v>
      </c>
      <c r="N159" s="10">
        <v>12.469632749610779</v>
      </c>
      <c r="O159" s="10">
        <v>14.25902678043423</v>
      </c>
      <c r="P159" s="10">
        <v>0</v>
      </c>
      <c r="Q159" s="10">
        <v>88.282504012841088</v>
      </c>
      <c r="R159" s="10">
        <v>76.421487708034135</v>
      </c>
      <c r="S159" s="10">
        <v>50.173185773422333</v>
      </c>
      <c r="T159" s="10">
        <v>26.248301934611799</v>
      </c>
      <c r="U159" s="10">
        <v>23.578512291965861</v>
      </c>
      <c r="V159" s="10">
        <v>0</v>
      </c>
      <c r="W159" s="192"/>
      <c r="X159" s="192"/>
      <c r="Y159" s="192"/>
      <c r="Z159" s="192"/>
      <c r="AA159" s="192"/>
      <c r="AB159" s="192"/>
      <c r="AC159" s="192"/>
      <c r="AD159" s="192"/>
    </row>
    <row xmlns:x14ac="http://schemas.microsoft.com/office/spreadsheetml/2009/9/ac" r="160" s="189" customFormat="true" ht="12" x14ac:dyDescent="0.2">
      <c r="A160" s="192" t="s">
        <v>287</v>
      </c>
      <c r="B160" s="10">
        <v>2022</v>
      </c>
      <c r="C160" s="192" t="s">
        <v>294</v>
      </c>
      <c r="D160" s="10">
        <v>1892210</v>
      </c>
      <c r="E160" s="10">
        <v>99.062262397566954</v>
      </c>
      <c r="F160" s="10">
        <v>91.242244637584463</v>
      </c>
      <c r="G160" s="10">
        <v>82.052842781110087</v>
      </c>
      <c r="H160" s="10">
        <v>9.189401856474376</v>
      </c>
      <c r="I160" s="10">
        <v>8.7577553624155371</v>
      </c>
      <c r="J160" s="10">
        <v>0</v>
      </c>
      <c r="K160" s="10">
        <v>91.433640280476467</v>
      </c>
      <c r="L160" s="10">
        <v>85.740973219565774</v>
      </c>
      <c r="M160" s="10">
        <v>73.271340469954993</v>
      </c>
      <c r="N160" s="10">
        <v>12.469632749610779</v>
      </c>
      <c r="O160" s="10">
        <v>14.25902678043423</v>
      </c>
      <c r="P160" s="10">
        <v>0</v>
      </c>
      <c r="Q160" s="10">
        <v>88.282504012841088</v>
      </c>
      <c r="R160" s="10">
        <v>76.421487708034135</v>
      </c>
      <c r="S160" s="10">
        <v>50.173185773422333</v>
      </c>
      <c r="T160" s="10">
        <v>26.248301934611799</v>
      </c>
      <c r="U160" s="10">
        <v>23.578512291965861</v>
      </c>
      <c r="V160" s="10">
        <v>0</v>
      </c>
      <c r="W160" s="192"/>
      <c r="X160" s="192"/>
      <c r="Y160" s="192"/>
      <c r="Z160" s="192"/>
      <c r="AA160" s="192"/>
      <c r="AB160" s="192"/>
      <c r="AC160" s="192"/>
      <c r="AD160" s="192"/>
    </row>
    <row xmlns:x14ac="http://schemas.microsoft.com/office/spreadsheetml/2009/9/ac" r="161" s="189" customFormat="true" ht="12" x14ac:dyDescent="0.2">
      <c r="A161" s="192" t="s">
        <v>287</v>
      </c>
      <c r="B161" s="10">
        <v>2023</v>
      </c>
      <c r="C161" s="192" t="s">
        <v>294</v>
      </c>
      <c r="D161" s="10">
        <v>1867301</v>
      </c>
      <c r="E161" s="10">
        <v>99.062262397566954</v>
      </c>
      <c r="F161" s="10">
        <v>91.242244637584463</v>
      </c>
      <c r="G161" s="10">
        <v>82.052842781110087</v>
      </c>
      <c r="H161" s="10">
        <v>9.189401856474376</v>
      </c>
      <c r="I161" s="10">
        <v>8.7577553624155371</v>
      </c>
      <c r="J161" s="10">
        <v>0</v>
      </c>
      <c r="K161" s="10">
        <v>91.433640280476467</v>
      </c>
      <c r="L161" s="10">
        <v>85.740973219565774</v>
      </c>
      <c r="M161" s="10">
        <v>73.271340469954993</v>
      </c>
      <c r="N161" s="10">
        <v>12.469632749610779</v>
      </c>
      <c r="O161" s="10">
        <v>14.25902678043423</v>
      </c>
      <c r="P161" s="10">
        <v>0</v>
      </c>
      <c r="Q161" s="10">
        <v>88.282504012841088</v>
      </c>
      <c r="R161" s="10">
        <v>76.421487708034135</v>
      </c>
      <c r="S161" s="10">
        <v>50.173185773422333</v>
      </c>
      <c r="T161" s="10">
        <v>26.248301934611799</v>
      </c>
      <c r="U161" s="10">
        <v>23.578512291965861</v>
      </c>
      <c r="V161" s="10">
        <v>0</v>
      </c>
      <c r="W161" s="192"/>
      <c r="X161" s="192"/>
      <c r="Y161" s="192"/>
      <c r="Z161" s="192"/>
      <c r="AA161" s="192"/>
      <c r="AB161" s="192"/>
      <c r="AC161" s="192"/>
      <c r="AD161" s="192"/>
    </row>
    <row xmlns:x14ac="http://schemas.microsoft.com/office/spreadsheetml/2009/9/ac" r="162" s="189" customFormat="true" ht="12" x14ac:dyDescent="0.2">
      <c r="A162" s="192" t="s">
        <v>287</v>
      </c>
      <c r="B162" s="10">
        <v>2024</v>
      </c>
      <c r="C162" s="192" t="s">
        <v>294</v>
      </c>
      <c r="D162" s="10"/>
      <c r="E162" s="10"/>
      <c r="F162" s="10"/>
      <c r="G162" s="10"/>
      <c r="H162" s="10"/>
      <c r="I162" s="10"/>
      <c r="J162" s="10"/>
      <c r="K162" s="10"/>
      <c r="L162" s="10"/>
      <c r="M162" s="10"/>
      <c r="N162" s="10"/>
      <c r="O162" s="10"/>
      <c r="P162" s="10"/>
      <c r="Q162" s="10"/>
      <c r="R162" s="10"/>
      <c r="S162" s="10"/>
      <c r="T162" s="10"/>
      <c r="U162" s="10"/>
      <c r="V162" s="10"/>
      <c r="W162" s="192"/>
      <c r="X162" s="192"/>
      <c r="Y162" s="192"/>
      <c r="Z162" s="192"/>
      <c r="AA162" s="192"/>
      <c r="AB162" s="192"/>
      <c r="AC162" s="192"/>
      <c r="AD162" s="192"/>
    </row>
    <row xmlns:x14ac="http://schemas.microsoft.com/office/spreadsheetml/2009/9/ac" r="163" s="189" customFormat="true" ht="12" x14ac:dyDescent="0.2">
      <c r="A163" s="192" t="s">
        <v>287</v>
      </c>
      <c r="B163" s="10">
        <v>2025</v>
      </c>
      <c r="C163" s="192" t="s">
        <v>294</v>
      </c>
      <c r="D163" s="10"/>
      <c r="E163" s="10"/>
      <c r="F163" s="10"/>
      <c r="G163" s="10"/>
      <c r="H163" s="10"/>
      <c r="I163" s="10"/>
      <c r="J163" s="10"/>
      <c r="K163" s="10"/>
      <c r="L163" s="10"/>
      <c r="M163" s="10"/>
      <c r="N163" s="10"/>
      <c r="O163" s="10"/>
      <c r="P163" s="10"/>
      <c r="Q163" s="10"/>
      <c r="R163" s="10"/>
      <c r="S163" s="10"/>
      <c r="T163" s="10"/>
      <c r="U163" s="10"/>
      <c r="V163" s="10"/>
      <c r="W163" s="192"/>
      <c r="X163" s="192"/>
      <c r="Y163" s="192"/>
      <c r="Z163" s="192"/>
      <c r="AA163" s="192"/>
      <c r="AB163" s="192"/>
      <c r="AC163" s="192"/>
      <c r="AD163" s="192"/>
    </row>
    <row xmlns:x14ac="http://schemas.microsoft.com/office/spreadsheetml/2009/9/ac" r="164" s="189" customFormat="true" ht="12" x14ac:dyDescent="0.2">
      <c r="A164" s="192" t="s">
        <v>287</v>
      </c>
      <c r="B164" s="10">
        <v>2026</v>
      </c>
      <c r="C164" s="192" t="s">
        <v>294</v>
      </c>
      <c r="D164" s="10"/>
      <c r="E164" s="10"/>
      <c r="F164" s="10"/>
      <c r="G164" s="10"/>
      <c r="H164" s="10"/>
      <c r="I164" s="10"/>
      <c r="J164" s="10"/>
      <c r="K164" s="10"/>
      <c r="L164" s="10"/>
      <c r="M164" s="10"/>
      <c r="N164" s="10"/>
      <c r="O164" s="10"/>
      <c r="P164" s="10"/>
      <c r="Q164" s="10"/>
      <c r="R164" s="10"/>
      <c r="S164" s="10"/>
      <c r="T164" s="10"/>
      <c r="U164" s="10"/>
      <c r="V164" s="10"/>
      <c r="W164" s="192"/>
      <c r="X164" s="192"/>
      <c r="Y164" s="192"/>
      <c r="Z164" s="192"/>
      <c r="AA164" s="192"/>
      <c r="AB164" s="192"/>
      <c r="AC164" s="192"/>
      <c r="AD164" s="192"/>
    </row>
    <row xmlns:x14ac="http://schemas.microsoft.com/office/spreadsheetml/2009/9/ac" r="165" s="189" customFormat="true" ht="12" x14ac:dyDescent="0.2">
      <c r="A165" s="192" t="s">
        <v>287</v>
      </c>
      <c r="B165" s="10">
        <v>2027</v>
      </c>
      <c r="C165" s="192" t="s">
        <v>294</v>
      </c>
      <c r="D165" s="10"/>
      <c r="E165" s="10"/>
      <c r="F165" s="10"/>
      <c r="G165" s="10"/>
      <c r="H165" s="10"/>
      <c r="I165" s="10"/>
      <c r="J165" s="10"/>
      <c r="K165" s="10"/>
      <c r="L165" s="10"/>
      <c r="M165" s="10"/>
      <c r="N165" s="10"/>
      <c r="O165" s="10"/>
      <c r="P165" s="10"/>
      <c r="Q165" s="10"/>
      <c r="R165" s="10"/>
      <c r="S165" s="10"/>
      <c r="T165" s="10"/>
      <c r="U165" s="10"/>
      <c r="V165" s="10"/>
      <c r="W165" s="192"/>
      <c r="X165" s="192"/>
      <c r="Y165" s="192"/>
      <c r="Z165" s="192"/>
      <c r="AA165" s="192"/>
      <c r="AB165" s="192"/>
      <c r="AC165" s="192"/>
      <c r="AD165" s="192"/>
    </row>
    <row xmlns:x14ac="http://schemas.microsoft.com/office/spreadsheetml/2009/9/ac" r="166" s="189" customFormat="true" ht="12" x14ac:dyDescent="0.2">
      <c r="A166" s="192" t="s">
        <v>287</v>
      </c>
      <c r="B166" s="10">
        <v>2028</v>
      </c>
      <c r="C166" s="192" t="s">
        <v>294</v>
      </c>
      <c r="D166" s="10"/>
      <c r="E166" s="10"/>
      <c r="F166" s="10"/>
      <c r="G166" s="10"/>
      <c r="H166" s="10"/>
      <c r="I166" s="10"/>
      <c r="J166" s="10"/>
      <c r="K166" s="10"/>
      <c r="L166" s="10"/>
      <c r="M166" s="10"/>
      <c r="N166" s="10"/>
      <c r="O166" s="10"/>
      <c r="P166" s="10"/>
      <c r="Q166" s="10"/>
      <c r="R166" s="10"/>
      <c r="S166" s="10"/>
      <c r="T166" s="10"/>
      <c r="U166" s="10"/>
      <c r="V166" s="10"/>
      <c r="W166" s="192"/>
      <c r="X166" s="192"/>
      <c r="Y166" s="192"/>
      <c r="Z166" s="192"/>
      <c r="AA166" s="192"/>
      <c r="AB166" s="192"/>
      <c r="AC166" s="192"/>
      <c r="AD166" s="192"/>
    </row>
    <row xmlns:x14ac="http://schemas.microsoft.com/office/spreadsheetml/2009/9/ac" r="167" s="189" customFormat="true" ht="12" x14ac:dyDescent="0.2">
      <c r="A167" s="192" t="s">
        <v>287</v>
      </c>
      <c r="B167" s="10">
        <v>2029</v>
      </c>
      <c r="C167" s="192" t="s">
        <v>294</v>
      </c>
      <c r="D167" s="10"/>
      <c r="E167" s="10"/>
      <c r="F167" s="10"/>
      <c r="G167" s="10"/>
      <c r="H167" s="10"/>
      <c r="I167" s="10"/>
      <c r="J167" s="10"/>
      <c r="K167" s="10"/>
      <c r="L167" s="10"/>
      <c r="M167" s="10"/>
      <c r="N167" s="10"/>
      <c r="O167" s="10"/>
      <c r="P167" s="10"/>
      <c r="Q167" s="10"/>
      <c r="R167" s="10"/>
      <c r="S167" s="10"/>
      <c r="T167" s="10"/>
      <c r="U167" s="10"/>
      <c r="V167" s="10"/>
      <c r="W167" s="192"/>
      <c r="X167" s="192"/>
      <c r="Y167" s="192"/>
      <c r="Z167" s="192"/>
      <c r="AA167" s="192"/>
      <c r="AB167" s="192"/>
    </row>
    <row xmlns:x14ac="http://schemas.microsoft.com/office/spreadsheetml/2009/9/ac" r="168" s="189" customFormat="true" ht="12" x14ac:dyDescent="0.2">
      <c r="A168" s="192" t="s">
        <v>287</v>
      </c>
      <c r="B168" s="10">
        <v>2030</v>
      </c>
      <c r="C168" s="192" t="s">
        <v>294</v>
      </c>
      <c r="D168" s="10"/>
      <c r="E168" s="10"/>
      <c r="F168" s="10"/>
      <c r="G168" s="10"/>
      <c r="H168" s="10"/>
      <c r="I168" s="10"/>
      <c r="J168" s="10"/>
      <c r="K168" s="10"/>
      <c r="L168" s="10"/>
      <c r="M168" s="10"/>
      <c r="N168" s="10"/>
      <c r="O168" s="10"/>
      <c r="P168" s="10"/>
      <c r="Q168" s="10"/>
      <c r="R168" s="10"/>
      <c r="S168" s="10"/>
      <c r="T168" s="10"/>
      <c r="U168" s="10"/>
      <c r="V168" s="10"/>
      <c r="W168" s="192"/>
      <c r="X168" s="192"/>
      <c r="Y168" s="192"/>
      <c r="Z168" s="192"/>
      <c r="AA168" s="192"/>
      <c r="AB168" s="192"/>
    </row>
    <row xmlns:x14ac="http://schemas.microsoft.com/office/spreadsheetml/2009/9/ac" r="169" ht="15.75" x14ac:dyDescent="0.25">
      <c r="A169" s="193" t="s">
        <v>287</v>
      </c>
      <c r="B169" s="10">
        <v>2000</v>
      </c>
      <c r="C169" s="193" t="s">
        <v>295</v>
      </c>
      <c r="D169" s="10">
        <v>1644080</v>
      </c>
      <c r="E169" s="10">
        <v>99.642289348171701</v>
      </c>
      <c r="F169" s="10"/>
      <c r="G169" s="10"/>
      <c r="H169" s="10"/>
      <c r="I169" s="10"/>
      <c r="J169" s="10">
        <v>100</v>
      </c>
      <c r="K169" s="10"/>
      <c r="L169" s="10"/>
      <c r="M169" s="10"/>
      <c r="N169" s="10"/>
      <c r="O169" s="10"/>
      <c r="P169" s="10">
        <v>100</v>
      </c>
      <c r="Q169" s="10"/>
      <c r="R169" s="10"/>
      <c r="S169" s="10"/>
      <c r="T169" s="10"/>
      <c r="U169" s="10"/>
      <c r="V169" s="10">
        <v>100</v>
      </c>
      <c r="W169" s="193"/>
      <c r="X169" s="193"/>
      <c r="Y169" s="193"/>
      <c r="Z169" s="193"/>
      <c r="AA169" s="193"/>
      <c r="AB169" s="193"/>
    </row>
    <row xmlns:x14ac="http://schemas.microsoft.com/office/spreadsheetml/2009/9/ac" r="170" ht="15.75" x14ac:dyDescent="0.25">
      <c r="A170" s="193" t="s">
        <v>287</v>
      </c>
      <c r="B170" s="10">
        <v>2001</v>
      </c>
      <c r="C170" s="193" t="s">
        <v>295</v>
      </c>
      <c r="D170" s="10">
        <v>1665933</v>
      </c>
      <c r="E170" s="10">
        <v>99.642289348171701</v>
      </c>
      <c r="F170" s="10"/>
      <c r="G170" s="10"/>
      <c r="H170" s="10"/>
      <c r="I170" s="10"/>
      <c r="J170" s="10">
        <v>100</v>
      </c>
      <c r="K170" s="10"/>
      <c r="L170" s="10"/>
      <c r="M170" s="10"/>
      <c r="N170" s="10"/>
      <c r="O170" s="10"/>
      <c r="P170" s="10">
        <v>100</v>
      </c>
      <c r="Q170" s="10"/>
      <c r="R170" s="10"/>
      <c r="S170" s="10"/>
      <c r="T170" s="10"/>
      <c r="U170" s="10"/>
      <c r="V170" s="10">
        <v>100</v>
      </c>
      <c r="W170" s="193"/>
      <c r="X170" s="193"/>
      <c r="Y170" s="193"/>
      <c r="Z170" s="193"/>
      <c r="AA170" s="193"/>
      <c r="AB170" s="193"/>
    </row>
    <row xmlns:x14ac="http://schemas.microsoft.com/office/spreadsheetml/2009/9/ac" r="171" ht="15.75" x14ac:dyDescent="0.25">
      <c r="A171" s="193" t="s">
        <v>287</v>
      </c>
      <c r="B171" s="10">
        <v>2002</v>
      </c>
      <c r="C171" s="193" t="s">
        <v>295</v>
      </c>
      <c r="D171" s="10">
        <v>1686575</v>
      </c>
      <c r="E171" s="10">
        <v>99.642289348171701</v>
      </c>
      <c r="F171" s="10"/>
      <c r="G171" s="10"/>
      <c r="H171" s="10"/>
      <c r="I171" s="10"/>
      <c r="J171" s="10">
        <v>100</v>
      </c>
      <c r="K171" s="10"/>
      <c r="L171" s="10"/>
      <c r="M171" s="10"/>
      <c r="N171" s="10"/>
      <c r="O171" s="10"/>
      <c r="P171" s="10">
        <v>100</v>
      </c>
      <c r="Q171" s="10"/>
      <c r="R171" s="10"/>
      <c r="S171" s="10"/>
      <c r="T171" s="10"/>
      <c r="U171" s="10"/>
      <c r="V171" s="10">
        <v>100</v>
      </c>
      <c r="W171" s="193"/>
      <c r="X171" s="193"/>
      <c r="Y171" s="193"/>
      <c r="Z171" s="193"/>
      <c r="AA171" s="193"/>
      <c r="AB171" s="193"/>
    </row>
    <row xmlns:x14ac="http://schemas.microsoft.com/office/spreadsheetml/2009/9/ac" r="172" ht="15.75" x14ac:dyDescent="0.25">
      <c r="A172" s="193" t="s">
        <v>287</v>
      </c>
      <c r="B172" s="10">
        <v>2003</v>
      </c>
      <c r="C172" s="193" t="s">
        <v>295</v>
      </c>
      <c r="D172" s="10">
        <v>1705736</v>
      </c>
      <c r="E172" s="10">
        <v>99.642289348171701</v>
      </c>
      <c r="F172" s="10"/>
      <c r="G172" s="10"/>
      <c r="H172" s="10"/>
      <c r="I172" s="10"/>
      <c r="J172" s="10">
        <v>100</v>
      </c>
      <c r="K172" s="10"/>
      <c r="L172" s="10"/>
      <c r="M172" s="10"/>
      <c r="N172" s="10"/>
      <c r="O172" s="10"/>
      <c r="P172" s="10">
        <v>100</v>
      </c>
      <c r="Q172" s="10"/>
      <c r="R172" s="10"/>
      <c r="S172" s="10"/>
      <c r="T172" s="10"/>
      <c r="U172" s="10"/>
      <c r="V172" s="10">
        <v>100</v>
      </c>
      <c r="W172" s="193"/>
      <c r="X172" s="193"/>
      <c r="Y172" s="193"/>
      <c r="Z172" s="193"/>
      <c r="AA172" s="193"/>
      <c r="AB172" s="193"/>
    </row>
    <row xmlns:x14ac="http://schemas.microsoft.com/office/spreadsheetml/2009/9/ac" r="173" ht="15.75" x14ac:dyDescent="0.25">
      <c r="A173" s="193" t="s">
        <v>287</v>
      </c>
      <c r="B173" s="10">
        <v>2004</v>
      </c>
      <c r="C173" s="193" t="s">
        <v>295</v>
      </c>
      <c r="D173" s="10">
        <v>1723645</v>
      </c>
      <c r="E173" s="10">
        <v>99.642289348171701</v>
      </c>
      <c r="F173" s="10"/>
      <c r="G173" s="10"/>
      <c r="H173" s="10"/>
      <c r="I173" s="10"/>
      <c r="J173" s="10">
        <v>100</v>
      </c>
      <c r="K173" s="10"/>
      <c r="L173" s="10"/>
      <c r="M173" s="10"/>
      <c r="N173" s="10"/>
      <c r="O173" s="10"/>
      <c r="P173" s="10">
        <v>100</v>
      </c>
      <c r="Q173" s="10"/>
      <c r="R173" s="10"/>
      <c r="S173" s="10"/>
      <c r="T173" s="10"/>
      <c r="U173" s="10"/>
      <c r="V173" s="10">
        <v>100</v>
      </c>
      <c r="W173" s="193"/>
      <c r="X173" s="193"/>
      <c r="Y173" s="193"/>
      <c r="Z173" s="193"/>
      <c r="AA173" s="193"/>
      <c r="AB173" s="193"/>
    </row>
    <row xmlns:x14ac="http://schemas.microsoft.com/office/spreadsheetml/2009/9/ac" r="174" ht="15.75" x14ac:dyDescent="0.25">
      <c r="A174" s="193" t="s">
        <v>287</v>
      </c>
      <c r="B174" s="10">
        <v>2005</v>
      </c>
      <c r="C174" s="193" t="s">
        <v>295</v>
      </c>
      <c r="D174" s="10">
        <v>1739134</v>
      </c>
      <c r="E174" s="10">
        <v>99.642289348171701</v>
      </c>
      <c r="F174" s="10"/>
      <c r="G174" s="10"/>
      <c r="H174" s="10"/>
      <c r="I174" s="10"/>
      <c r="J174" s="10">
        <v>100</v>
      </c>
      <c r="K174" s="10"/>
      <c r="L174" s="10"/>
      <c r="M174" s="10"/>
      <c r="N174" s="10"/>
      <c r="O174" s="10"/>
      <c r="P174" s="10">
        <v>100</v>
      </c>
      <c r="Q174" s="10"/>
      <c r="R174" s="10"/>
      <c r="S174" s="10"/>
      <c r="T174" s="10"/>
      <c r="U174" s="10"/>
      <c r="V174" s="10">
        <v>100</v>
      </c>
      <c r="W174" s="193"/>
      <c r="X174" s="193"/>
      <c r="Y174" s="193"/>
      <c r="Z174" s="193"/>
      <c r="AA174" s="193"/>
      <c r="AB174" s="193"/>
    </row>
    <row xmlns:x14ac="http://schemas.microsoft.com/office/spreadsheetml/2009/9/ac" r="175" ht="15.75" x14ac:dyDescent="0.25">
      <c r="A175" s="193" t="s">
        <v>287</v>
      </c>
      <c r="B175" s="10">
        <v>2006</v>
      </c>
      <c r="C175" s="193" t="s">
        <v>295</v>
      </c>
      <c r="D175" s="10">
        <v>1753925</v>
      </c>
      <c r="E175" s="10">
        <v>99.642289348171701</v>
      </c>
      <c r="F175" s="10"/>
      <c r="G175" s="10"/>
      <c r="H175" s="10"/>
      <c r="I175" s="10"/>
      <c r="J175" s="10">
        <v>100</v>
      </c>
      <c r="K175" s="10"/>
      <c r="L175" s="10"/>
      <c r="M175" s="10"/>
      <c r="N175" s="10"/>
      <c r="O175" s="10"/>
      <c r="P175" s="10">
        <v>100</v>
      </c>
      <c r="Q175" s="10"/>
      <c r="R175" s="10"/>
      <c r="S175" s="10"/>
      <c r="T175" s="10"/>
      <c r="U175" s="10"/>
      <c r="V175" s="10">
        <v>100</v>
      </c>
      <c r="W175" s="193"/>
      <c r="X175" s="193"/>
      <c r="Y175" s="193"/>
      <c r="Z175" s="193"/>
      <c r="AA175" s="193"/>
      <c r="AB175" s="193"/>
    </row>
    <row xmlns:x14ac="http://schemas.microsoft.com/office/spreadsheetml/2009/9/ac" r="176" ht="15.75" x14ac:dyDescent="0.25">
      <c r="A176" s="193" t="s">
        <v>287</v>
      </c>
      <c r="B176" s="10">
        <v>2007</v>
      </c>
      <c r="C176" s="193" t="s">
        <v>295</v>
      </c>
      <c r="D176" s="10">
        <v>1768548</v>
      </c>
      <c r="E176" s="10">
        <v>99.642289348171701</v>
      </c>
      <c r="F176" s="10"/>
      <c r="G176" s="10"/>
      <c r="H176" s="10"/>
      <c r="I176" s="10"/>
      <c r="J176" s="10">
        <v>100</v>
      </c>
      <c r="K176" s="10"/>
      <c r="L176" s="10"/>
      <c r="M176" s="10"/>
      <c r="N176" s="10"/>
      <c r="O176" s="10"/>
      <c r="P176" s="10">
        <v>100</v>
      </c>
      <c r="Q176" s="10"/>
      <c r="R176" s="10"/>
      <c r="S176" s="10"/>
      <c r="T176" s="10"/>
      <c r="U176" s="10"/>
      <c r="V176" s="10">
        <v>100</v>
      </c>
      <c r="W176" s="193"/>
      <c r="X176" s="193"/>
      <c r="Y176" s="193"/>
      <c r="Z176" s="193"/>
      <c r="AA176" s="193"/>
      <c r="AB176" s="193"/>
    </row>
    <row xmlns:x14ac="http://schemas.microsoft.com/office/spreadsheetml/2009/9/ac" r="177" ht="15.75" x14ac:dyDescent="0.25">
      <c r="A177" s="193" t="s">
        <v>287</v>
      </c>
      <c r="B177" s="10">
        <v>2008</v>
      </c>
      <c r="C177" s="193" t="s">
        <v>295</v>
      </c>
      <c r="D177" s="10">
        <v>1782185</v>
      </c>
      <c r="E177" s="10">
        <v>99.642289348171701</v>
      </c>
      <c r="F177" s="10"/>
      <c r="G177" s="10"/>
      <c r="H177" s="10"/>
      <c r="I177" s="10"/>
      <c r="J177" s="10">
        <v>100</v>
      </c>
      <c r="K177" s="10"/>
      <c r="L177" s="10"/>
      <c r="M177" s="10"/>
      <c r="N177" s="10"/>
      <c r="O177" s="10"/>
      <c r="P177" s="10">
        <v>100</v>
      </c>
      <c r="Q177" s="10"/>
      <c r="R177" s="10"/>
      <c r="S177" s="10"/>
      <c r="T177" s="10"/>
      <c r="U177" s="10"/>
      <c r="V177" s="10">
        <v>100</v>
      </c>
      <c r="W177" s="193"/>
      <c r="X177" s="193"/>
      <c r="Y177" s="193"/>
      <c r="Z177" s="193"/>
      <c r="AA177" s="193"/>
      <c r="AB177" s="193"/>
    </row>
    <row xmlns:x14ac="http://schemas.microsoft.com/office/spreadsheetml/2009/9/ac" r="178" ht="15.75" x14ac:dyDescent="0.25">
      <c r="A178" s="193" t="s">
        <v>287</v>
      </c>
      <c r="B178" s="10">
        <v>2009</v>
      </c>
      <c r="C178" s="193" t="s">
        <v>295</v>
      </c>
      <c r="D178" s="10">
        <v>1795321</v>
      </c>
      <c r="E178" s="10">
        <v>99.642289348171701</v>
      </c>
      <c r="F178" s="10"/>
      <c r="G178" s="10"/>
      <c r="H178" s="10"/>
      <c r="I178" s="10"/>
      <c r="J178" s="10">
        <v>100</v>
      </c>
      <c r="K178" s="10"/>
      <c r="L178" s="10"/>
      <c r="M178" s="10"/>
      <c r="N178" s="10"/>
      <c r="O178" s="10"/>
      <c r="P178" s="10">
        <v>100</v>
      </c>
      <c r="Q178" s="10"/>
      <c r="R178" s="10"/>
      <c r="S178" s="10"/>
      <c r="T178" s="10"/>
      <c r="U178" s="10"/>
      <c r="V178" s="10">
        <v>100</v>
      </c>
      <c r="W178" s="193"/>
      <c r="X178" s="193"/>
      <c r="Y178" s="193"/>
      <c r="Z178" s="193"/>
      <c r="AA178" s="193"/>
      <c r="AB178" s="193"/>
    </row>
    <row xmlns:x14ac="http://schemas.microsoft.com/office/spreadsheetml/2009/9/ac" r="179" ht="15.75" x14ac:dyDescent="0.25">
      <c r="A179" s="193" t="s">
        <v>287</v>
      </c>
      <c r="B179" s="10">
        <v>2010</v>
      </c>
      <c r="C179" s="193" t="s">
        <v>295</v>
      </c>
      <c r="D179" s="10">
        <v>1807014</v>
      </c>
      <c r="E179" s="10">
        <v>99.642289348171701</v>
      </c>
      <c r="F179" s="10"/>
      <c r="G179" s="10"/>
      <c r="H179" s="10"/>
      <c r="I179" s="10"/>
      <c r="J179" s="10">
        <v>100</v>
      </c>
      <c r="K179" s="10"/>
      <c r="L179" s="10"/>
      <c r="M179" s="10"/>
      <c r="N179" s="10"/>
      <c r="O179" s="10"/>
      <c r="P179" s="10">
        <v>100</v>
      </c>
      <c r="Q179" s="10"/>
      <c r="R179" s="10"/>
      <c r="S179" s="10"/>
      <c r="T179" s="10"/>
      <c r="U179" s="10"/>
      <c r="V179" s="10">
        <v>100</v>
      </c>
      <c r="W179" s="193"/>
      <c r="X179" s="193"/>
      <c r="Y179" s="193"/>
      <c r="Z179" s="193"/>
      <c r="AA179" s="193"/>
      <c r="AB179" s="193"/>
    </row>
    <row xmlns:x14ac="http://schemas.microsoft.com/office/spreadsheetml/2009/9/ac" r="180" ht="15.75" x14ac:dyDescent="0.25">
      <c r="A180" s="193" t="s">
        <v>287</v>
      </c>
      <c r="B180" s="10">
        <v>2011</v>
      </c>
      <c r="C180" s="193" t="s">
        <v>295</v>
      </c>
      <c r="D180" s="10">
        <v>1818862</v>
      </c>
      <c r="E180" s="10">
        <v>99.642289348171701</v>
      </c>
      <c r="F180" s="10"/>
      <c r="G180" s="10"/>
      <c r="H180" s="10"/>
      <c r="I180" s="10"/>
      <c r="J180" s="10">
        <v>100</v>
      </c>
      <c r="K180" s="10"/>
      <c r="L180" s="10"/>
      <c r="M180" s="10"/>
      <c r="N180" s="10"/>
      <c r="O180" s="10"/>
      <c r="P180" s="10">
        <v>100</v>
      </c>
      <c r="Q180" s="10"/>
      <c r="R180" s="10"/>
      <c r="S180" s="10"/>
      <c r="T180" s="10"/>
      <c r="U180" s="10"/>
      <c r="V180" s="10">
        <v>100</v>
      </c>
      <c r="W180" s="193"/>
      <c r="X180" s="193"/>
      <c r="Y180" s="193"/>
      <c r="Z180" s="193"/>
      <c r="AA180" s="193"/>
      <c r="AB180" s="193"/>
    </row>
    <row xmlns:x14ac="http://schemas.microsoft.com/office/spreadsheetml/2009/9/ac" r="181" ht="15.75" x14ac:dyDescent="0.25">
      <c r="A181" s="193" t="s">
        <v>287</v>
      </c>
      <c r="B181" s="10">
        <v>2012</v>
      </c>
      <c r="C181" s="193" t="s">
        <v>295</v>
      </c>
      <c r="D181" s="10">
        <v>1829055</v>
      </c>
      <c r="E181" s="10">
        <v>99.642289348171701</v>
      </c>
      <c r="F181" s="10"/>
      <c r="G181" s="10"/>
      <c r="H181" s="10"/>
      <c r="I181" s="10"/>
      <c r="J181" s="10">
        <v>100</v>
      </c>
      <c r="K181" s="10"/>
      <c r="L181" s="10"/>
      <c r="M181" s="10"/>
      <c r="N181" s="10"/>
      <c r="O181" s="10"/>
      <c r="P181" s="10">
        <v>100</v>
      </c>
      <c r="Q181" s="10"/>
      <c r="R181" s="10"/>
      <c r="S181" s="10"/>
      <c r="T181" s="10"/>
      <c r="U181" s="10"/>
      <c r="V181" s="10">
        <v>100</v>
      </c>
      <c r="W181" s="193"/>
      <c r="X181" s="193"/>
      <c r="Y181" s="193"/>
      <c r="Z181" s="193"/>
      <c r="AA181" s="193"/>
      <c r="AB181" s="193"/>
    </row>
    <row xmlns:x14ac="http://schemas.microsoft.com/office/spreadsheetml/2009/9/ac" r="182" ht="15.75" x14ac:dyDescent="0.25">
      <c r="A182" s="193" t="s">
        <v>287</v>
      </c>
      <c r="B182" s="10">
        <v>2013</v>
      </c>
      <c r="C182" s="193" t="s">
        <v>295</v>
      </c>
      <c r="D182" s="10">
        <v>1836471</v>
      </c>
      <c r="E182" s="10">
        <v>99.642289348171701</v>
      </c>
      <c r="F182" s="10">
        <v>93.520932697403282</v>
      </c>
      <c r="G182" s="10">
        <v>92.682432432432435</v>
      </c>
      <c r="H182" s="10">
        <v>0.83850026497084684</v>
      </c>
      <c r="I182" s="10">
        <v>6.479067302596718</v>
      </c>
      <c r="J182" s="10">
        <v>0</v>
      </c>
      <c r="K182" s="10"/>
      <c r="L182" s="10">
        <v>92.46009538950716</v>
      </c>
      <c r="M182" s="10">
        <v>77.197101342108184</v>
      </c>
      <c r="N182" s="10">
        <v>15.26299404739898</v>
      </c>
      <c r="O182" s="10">
        <v>7.5399046104928402</v>
      </c>
      <c r="P182" s="10">
        <v>0</v>
      </c>
      <c r="Q182" s="10"/>
      <c r="R182" s="10">
        <v>89.516295707472182</v>
      </c>
      <c r="S182" s="10"/>
      <c r="T182" s="10"/>
      <c r="U182" s="10">
        <v>10.48370429252782</v>
      </c>
      <c r="V182" s="10">
        <v>89.516295707472182</v>
      </c>
      <c r="W182" s="193"/>
      <c r="X182" s="193"/>
      <c r="Y182" s="193"/>
      <c r="Z182" s="193"/>
      <c r="AA182" s="193"/>
      <c r="AB182" s="193"/>
    </row>
    <row xmlns:x14ac="http://schemas.microsoft.com/office/spreadsheetml/2009/9/ac" r="183" ht="15.75" x14ac:dyDescent="0.25">
      <c r="A183" s="193" t="s">
        <v>287</v>
      </c>
      <c r="B183" s="10">
        <v>2014</v>
      </c>
      <c r="C183" s="193" t="s">
        <v>295</v>
      </c>
      <c r="D183" s="10">
        <v>1842268</v>
      </c>
      <c r="E183" s="10">
        <v>99.642289348171701</v>
      </c>
      <c r="F183" s="10">
        <v>93.520932697403282</v>
      </c>
      <c r="G183" s="10">
        <v>92.682432432432435</v>
      </c>
      <c r="H183" s="10">
        <v>0.83850026497084684</v>
      </c>
      <c r="I183" s="10">
        <v>6.479067302596718</v>
      </c>
      <c r="J183" s="10">
        <v>0</v>
      </c>
      <c r="K183" s="10"/>
      <c r="L183" s="10">
        <v>92.46009538950716</v>
      </c>
      <c r="M183" s="10">
        <v>77.197101342108184</v>
      </c>
      <c r="N183" s="10">
        <v>15.26299404739898</v>
      </c>
      <c r="O183" s="10">
        <v>7.5399046104928402</v>
      </c>
      <c r="P183" s="10">
        <v>0</v>
      </c>
      <c r="Q183" s="10"/>
      <c r="R183" s="10">
        <v>89.516295707472182</v>
      </c>
      <c r="S183" s="10"/>
      <c r="T183" s="10"/>
      <c r="U183" s="10">
        <v>10.48370429252782</v>
      </c>
      <c r="V183" s="10">
        <v>89.516295707472182</v>
      </c>
      <c r="W183" s="193"/>
      <c r="X183" s="193"/>
      <c r="Y183" s="193"/>
      <c r="Z183" s="193"/>
      <c r="AA183" s="193"/>
      <c r="AB183" s="193"/>
    </row>
    <row xmlns:x14ac="http://schemas.microsoft.com/office/spreadsheetml/2009/9/ac" r="184" ht="15.75" x14ac:dyDescent="0.25">
      <c r="A184" s="193" t="s">
        <v>287</v>
      </c>
      <c r="B184" s="10">
        <v>2015</v>
      </c>
      <c r="C184" s="193" t="s">
        <v>295</v>
      </c>
      <c r="D184" s="10">
        <v>1847013</v>
      </c>
      <c r="E184" s="10">
        <v>99.642289348171701</v>
      </c>
      <c r="F184" s="10">
        <v>93.520932697403282</v>
      </c>
      <c r="G184" s="10">
        <v>92.682432432432435</v>
      </c>
      <c r="H184" s="10">
        <v>0.83850026497084684</v>
      </c>
      <c r="I184" s="10">
        <v>6.479067302596718</v>
      </c>
      <c r="J184" s="10">
        <v>0</v>
      </c>
      <c r="K184" s="10"/>
      <c r="L184" s="10">
        <v>92.46009538950716</v>
      </c>
      <c r="M184" s="10">
        <v>77.197101342108184</v>
      </c>
      <c r="N184" s="10">
        <v>15.26299404739898</v>
      </c>
      <c r="O184" s="10">
        <v>7.5399046104928402</v>
      </c>
      <c r="P184" s="10">
        <v>0</v>
      </c>
      <c r="Q184" s="10"/>
      <c r="R184" s="10">
        <v>89.516295707472182</v>
      </c>
      <c r="S184" s="10"/>
      <c r="T184" s="10"/>
      <c r="U184" s="10">
        <v>10.48370429252782</v>
      </c>
      <c r="V184" s="10">
        <v>89.516295707472182</v>
      </c>
      <c r="W184" s="193"/>
      <c r="X184" s="193"/>
      <c r="Y184" s="193"/>
      <c r="Z184" s="193"/>
      <c r="AA184" s="193"/>
      <c r="AB184" s="193"/>
    </row>
    <row xmlns:x14ac="http://schemas.microsoft.com/office/spreadsheetml/2009/9/ac" r="185" ht="15.75" x14ac:dyDescent="0.25">
      <c r="A185" s="193" t="s">
        <v>287</v>
      </c>
      <c r="B185" s="10">
        <v>2016</v>
      </c>
      <c r="C185" s="193" t="s">
        <v>295</v>
      </c>
      <c r="D185" s="10">
        <v>1851505</v>
      </c>
      <c r="E185" s="10">
        <v>99.642289348171701</v>
      </c>
      <c r="F185" s="10">
        <v>93.520932697403282</v>
      </c>
      <c r="G185" s="10">
        <v>92.682432432432435</v>
      </c>
      <c r="H185" s="10">
        <v>0.83850026497084684</v>
      </c>
      <c r="I185" s="10">
        <v>6.479067302596718</v>
      </c>
      <c r="J185" s="10">
        <v>0</v>
      </c>
      <c r="K185" s="10">
        <v>94.038155802861681</v>
      </c>
      <c r="L185" s="10">
        <v>92.46009538950716</v>
      </c>
      <c r="M185" s="10">
        <v>77.197101342108184</v>
      </c>
      <c r="N185" s="10">
        <v>15.26299404739898</v>
      </c>
      <c r="O185" s="10">
        <v>7.5399046104928402</v>
      </c>
      <c r="P185" s="10">
        <v>0</v>
      </c>
      <c r="Q185" s="10">
        <v>96.263910969793315</v>
      </c>
      <c r="R185" s="10">
        <v>89.516295707472182</v>
      </c>
      <c r="S185" s="10">
        <v>33.386327503974563</v>
      </c>
      <c r="T185" s="10">
        <v>56.129968203497619</v>
      </c>
      <c r="U185" s="10">
        <v>10.48370429252782</v>
      </c>
      <c r="V185" s="10">
        <v>0</v>
      </c>
      <c r="W185" s="193"/>
      <c r="X185" s="193"/>
      <c r="Y185" s="193"/>
      <c r="Z185" s="193"/>
      <c r="AA185" s="193"/>
      <c r="AB185" s="193"/>
    </row>
    <row xmlns:x14ac="http://schemas.microsoft.com/office/spreadsheetml/2009/9/ac" r="186" ht="15.75" x14ac:dyDescent="0.25">
      <c r="A186" s="193" t="s">
        <v>287</v>
      </c>
      <c r="B186" s="10">
        <v>2017</v>
      </c>
      <c r="C186" s="193" t="s">
        <v>295</v>
      </c>
      <c r="D186" s="10">
        <v>1854833</v>
      </c>
      <c r="E186" s="10">
        <v>99.642289348171701</v>
      </c>
      <c r="F186" s="10">
        <v>93.520932697403282</v>
      </c>
      <c r="G186" s="10">
        <v>92.682432432432435</v>
      </c>
      <c r="H186" s="10">
        <v>0.83850026497084684</v>
      </c>
      <c r="I186" s="10">
        <v>6.479067302596718</v>
      </c>
      <c r="J186" s="10">
        <v>0</v>
      </c>
      <c r="K186" s="10">
        <v>94.038155802861681</v>
      </c>
      <c r="L186" s="10">
        <v>92.46009538950716</v>
      </c>
      <c r="M186" s="10">
        <v>77.197101342108184</v>
      </c>
      <c r="N186" s="10">
        <v>15.26299404739898</v>
      </c>
      <c r="O186" s="10">
        <v>7.5399046104928402</v>
      </c>
      <c r="P186" s="10">
        <v>0</v>
      </c>
      <c r="Q186" s="10">
        <v>96.263910969793315</v>
      </c>
      <c r="R186" s="10">
        <v>89.516295707472182</v>
      </c>
      <c r="S186" s="10">
        <v>33.386327503974563</v>
      </c>
      <c r="T186" s="10">
        <v>56.129968203497619</v>
      </c>
      <c r="U186" s="10">
        <v>10.48370429252782</v>
      </c>
      <c r="V186" s="10">
        <v>0</v>
      </c>
      <c r="W186" s="193"/>
      <c r="X186" s="193"/>
      <c r="Y186" s="193"/>
      <c r="Z186" s="193"/>
      <c r="AA186" s="193"/>
      <c r="AB186" s="193"/>
    </row>
    <row xmlns:x14ac="http://schemas.microsoft.com/office/spreadsheetml/2009/9/ac" r="187" ht="15.75" x14ac:dyDescent="0.25">
      <c r="A187" s="193" t="s">
        <v>287</v>
      </c>
      <c r="B187" s="10">
        <v>2018</v>
      </c>
      <c r="C187" s="193" t="s">
        <v>295</v>
      </c>
      <c r="D187" s="10">
        <v>1859254</v>
      </c>
      <c r="E187" s="10">
        <v>99.642289348171701</v>
      </c>
      <c r="F187" s="10">
        <v>93.520932697403282</v>
      </c>
      <c r="G187" s="10">
        <v>92.682432432432435</v>
      </c>
      <c r="H187" s="10">
        <v>0.83850026497084684</v>
      </c>
      <c r="I187" s="10">
        <v>6.479067302596718</v>
      </c>
      <c r="J187" s="10">
        <v>0</v>
      </c>
      <c r="K187" s="10">
        <v>94.038155802861681</v>
      </c>
      <c r="L187" s="10">
        <v>92.46009538950716</v>
      </c>
      <c r="M187" s="10">
        <v>77.197101342108184</v>
      </c>
      <c r="N187" s="10">
        <v>15.26299404739898</v>
      </c>
      <c r="O187" s="10">
        <v>7.5399046104928402</v>
      </c>
      <c r="P187" s="10">
        <v>0</v>
      </c>
      <c r="Q187" s="10">
        <v>96.263910969793315</v>
      </c>
      <c r="R187" s="10">
        <v>89.516295707472182</v>
      </c>
      <c r="S187" s="10">
        <v>33.386327503974563</v>
      </c>
      <c r="T187" s="10">
        <v>56.129968203497619</v>
      </c>
      <c r="U187" s="10">
        <v>10.48370429252782</v>
      </c>
      <c r="V187" s="10">
        <v>0</v>
      </c>
      <c r="W187" s="193"/>
      <c r="X187" s="193"/>
      <c r="Y187" s="193"/>
      <c r="Z187" s="193"/>
      <c r="AA187" s="193"/>
      <c r="AB187" s="193"/>
    </row>
    <row xmlns:x14ac="http://schemas.microsoft.com/office/spreadsheetml/2009/9/ac" r="188" ht="15.75" x14ac:dyDescent="0.25">
      <c r="A188" s="193" t="s">
        <v>287</v>
      </c>
      <c r="B188" s="10">
        <v>2019</v>
      </c>
      <c r="C188" s="193" t="s">
        <v>295</v>
      </c>
      <c r="D188" s="10">
        <v>1872066</v>
      </c>
      <c r="E188" s="10">
        <v>99.642289348171701</v>
      </c>
      <c r="F188" s="10">
        <v>93.520932697403282</v>
      </c>
      <c r="G188" s="10">
        <v>92.682432432432435</v>
      </c>
      <c r="H188" s="10">
        <v>0.83850026497084684</v>
      </c>
      <c r="I188" s="10">
        <v>6.479067302596718</v>
      </c>
      <c r="J188" s="10">
        <v>0</v>
      </c>
      <c r="K188" s="10">
        <v>94.038155802861681</v>
      </c>
      <c r="L188" s="10">
        <v>92.46009538950716</v>
      </c>
      <c r="M188" s="10">
        <v>77.197101342108184</v>
      </c>
      <c r="N188" s="10">
        <v>15.26299404739898</v>
      </c>
      <c r="O188" s="10">
        <v>7.5399046104928402</v>
      </c>
      <c r="P188" s="10">
        <v>0</v>
      </c>
      <c r="Q188" s="10">
        <v>96.263910969793315</v>
      </c>
      <c r="R188" s="10">
        <v>89.516295707472182</v>
      </c>
      <c r="S188" s="10">
        <v>33.386327503974563</v>
      </c>
      <c r="T188" s="10">
        <v>56.129968203497619</v>
      </c>
      <c r="U188" s="10">
        <v>10.48370429252782</v>
      </c>
      <c r="V188" s="10">
        <v>0</v>
      </c>
      <c r="W188" s="193"/>
      <c r="X188" s="193"/>
      <c r="Y188" s="193"/>
      <c r="Z188" s="193"/>
      <c r="AA188" s="193"/>
      <c r="AB188" s="193"/>
    </row>
    <row xmlns:x14ac="http://schemas.microsoft.com/office/spreadsheetml/2009/9/ac" r="189" ht="15.75" x14ac:dyDescent="0.25">
      <c r="A189" s="193" t="s">
        <v>287</v>
      </c>
      <c r="B189" s="10">
        <v>2020</v>
      </c>
      <c r="C189" s="193" t="s">
        <v>295</v>
      </c>
      <c r="D189" s="10">
        <v>1878962</v>
      </c>
      <c r="E189" s="10">
        <v>99.642289348171701</v>
      </c>
      <c r="F189" s="10">
        <v>93.520932697403282</v>
      </c>
      <c r="G189" s="10">
        <v>92.682432432432435</v>
      </c>
      <c r="H189" s="10">
        <v>0.83850026497084684</v>
      </c>
      <c r="I189" s="10">
        <v>6.479067302596718</v>
      </c>
      <c r="J189" s="10">
        <v>0</v>
      </c>
      <c r="K189" s="10">
        <v>94.038155802861681</v>
      </c>
      <c r="L189" s="10">
        <v>92.46009538950716</v>
      </c>
      <c r="M189" s="10">
        <v>77.197101342108184</v>
      </c>
      <c r="N189" s="10">
        <v>15.26299404739898</v>
      </c>
      <c r="O189" s="10">
        <v>7.5399046104928402</v>
      </c>
      <c r="P189" s="10">
        <v>0</v>
      </c>
      <c r="Q189" s="10">
        <v>96.263910969793315</v>
      </c>
      <c r="R189" s="10">
        <v>89.516295707472182</v>
      </c>
      <c r="S189" s="10">
        <v>33.386327503974563</v>
      </c>
      <c r="T189" s="10">
        <v>56.129968203497619</v>
      </c>
      <c r="U189" s="10">
        <v>10.48370429252782</v>
      </c>
      <c r="V189" s="10">
        <v>0</v>
      </c>
      <c r="W189" s="193"/>
      <c r="X189" s="193"/>
      <c r="Y189" s="193"/>
      <c r="Z189" s="193"/>
      <c r="AA189" s="193"/>
      <c r="AB189" s="193"/>
    </row>
    <row xmlns:x14ac="http://schemas.microsoft.com/office/spreadsheetml/2009/9/ac" r="190" ht="15.75" x14ac:dyDescent="0.25">
      <c r="A190" s="193" t="s">
        <v>287</v>
      </c>
      <c r="B190" s="10">
        <v>2021</v>
      </c>
      <c r="C190" s="193" t="s">
        <v>295</v>
      </c>
      <c r="D190" s="10">
        <v>1885069</v>
      </c>
      <c r="E190" s="10">
        <v>99.642289348171701</v>
      </c>
      <c r="F190" s="10">
        <v>93.520932697403282</v>
      </c>
      <c r="G190" s="10">
        <v>92.682432432432435</v>
      </c>
      <c r="H190" s="10">
        <v>0.83850026497084684</v>
      </c>
      <c r="I190" s="10">
        <v>6.479067302596718</v>
      </c>
      <c r="J190" s="10">
        <v>0</v>
      </c>
      <c r="K190" s="10">
        <v>94.038155802861681</v>
      </c>
      <c r="L190" s="10">
        <v>92.46009538950716</v>
      </c>
      <c r="M190" s="10">
        <v>77.197101342108184</v>
      </c>
      <c r="N190" s="10">
        <v>15.26299404739898</v>
      </c>
      <c r="O190" s="10">
        <v>7.5399046104928402</v>
      </c>
      <c r="P190" s="10">
        <v>0</v>
      </c>
      <c r="Q190" s="10">
        <v>96.263910969793315</v>
      </c>
      <c r="R190" s="10">
        <v>89.516295707472182</v>
      </c>
      <c r="S190" s="10">
        <v>33.386327503974563</v>
      </c>
      <c r="T190" s="10">
        <v>56.129968203497619</v>
      </c>
      <c r="U190" s="10">
        <v>10.48370429252782</v>
      </c>
      <c r="V190" s="10">
        <v>0</v>
      </c>
      <c r="W190" s="193"/>
      <c r="X190" s="193"/>
      <c r="Y190" s="193"/>
      <c r="Z190" s="193"/>
      <c r="AA190" s="193"/>
      <c r="AB190" s="193"/>
    </row>
    <row xmlns:x14ac="http://schemas.microsoft.com/office/spreadsheetml/2009/9/ac" r="191" ht="15.75" x14ac:dyDescent="0.25">
      <c r="A191" s="193" t="s">
        <v>287</v>
      </c>
      <c r="B191" s="10">
        <v>2022</v>
      </c>
      <c r="C191" s="193" t="s">
        <v>295</v>
      </c>
      <c r="D191" s="10">
        <v>1893935</v>
      </c>
      <c r="E191" s="10">
        <v>99.642289348171701</v>
      </c>
      <c r="F191" s="10">
        <v>93.520932697403282</v>
      </c>
      <c r="G191" s="10">
        <v>92.682432432432435</v>
      </c>
      <c r="H191" s="10">
        <v>0.83850026497084684</v>
      </c>
      <c r="I191" s="10">
        <v>6.479067302596718</v>
      </c>
      <c r="J191" s="10">
        <v>0</v>
      </c>
      <c r="K191" s="10">
        <v>94.038155802861681</v>
      </c>
      <c r="L191" s="10">
        <v>92.46009538950716</v>
      </c>
      <c r="M191" s="10">
        <v>77.197101342108184</v>
      </c>
      <c r="N191" s="10">
        <v>15.26299404739898</v>
      </c>
      <c r="O191" s="10">
        <v>7.5399046104928402</v>
      </c>
      <c r="P191" s="10">
        <v>0</v>
      </c>
      <c r="Q191" s="10">
        <v>96.263910969793315</v>
      </c>
      <c r="R191" s="10">
        <v>89.516295707472182</v>
      </c>
      <c r="S191" s="10">
        <v>33.386327503974563</v>
      </c>
      <c r="T191" s="10">
        <v>56.129968203497619</v>
      </c>
      <c r="U191" s="10">
        <v>10.48370429252782</v>
      </c>
      <c r="V191" s="10">
        <v>0</v>
      </c>
      <c r="W191" s="193"/>
      <c r="X191" s="193"/>
      <c r="Y191" s="193"/>
      <c r="Z191" s="193"/>
      <c r="AA191" s="193"/>
      <c r="AB191" s="193"/>
    </row>
    <row xmlns:x14ac="http://schemas.microsoft.com/office/spreadsheetml/2009/9/ac" r="192" ht="15.75" x14ac:dyDescent="0.25">
      <c r="A192" s="193" t="s">
        <v>287</v>
      </c>
      <c r="B192" s="10">
        <v>2023</v>
      </c>
      <c r="C192" s="193" t="s">
        <v>295</v>
      </c>
      <c r="D192" s="10">
        <v>1901215</v>
      </c>
      <c r="E192" s="10">
        <v>99.642289348171701</v>
      </c>
      <c r="F192" s="10">
        <v>93.520932697403282</v>
      </c>
      <c r="G192" s="10">
        <v>92.682432432432435</v>
      </c>
      <c r="H192" s="10">
        <v>0.83850026497084684</v>
      </c>
      <c r="I192" s="10">
        <v>6.479067302596718</v>
      </c>
      <c r="J192" s="10">
        <v>0</v>
      </c>
      <c r="K192" s="10">
        <v>94.038155802861681</v>
      </c>
      <c r="L192" s="10">
        <v>92.46009538950716</v>
      </c>
      <c r="M192" s="10">
        <v>77.197101342108184</v>
      </c>
      <c r="N192" s="10">
        <v>15.26299404739898</v>
      </c>
      <c r="O192" s="10">
        <v>7.5399046104928402</v>
      </c>
      <c r="P192" s="10">
        <v>0</v>
      </c>
      <c r="Q192" s="10">
        <v>96.263910969793315</v>
      </c>
      <c r="R192" s="10">
        <v>89.516295707472182</v>
      </c>
      <c r="S192" s="10">
        <v>33.386327503974563</v>
      </c>
      <c r="T192" s="10">
        <v>56.129968203497619</v>
      </c>
      <c r="U192" s="10">
        <v>10.48370429252782</v>
      </c>
      <c r="V192" s="10">
        <v>0</v>
      </c>
      <c r="W192" s="193"/>
      <c r="X192" s="193"/>
      <c r="Y192" s="193"/>
      <c r="Z192" s="193"/>
      <c r="AA192" s="193"/>
      <c r="AB192" s="193"/>
    </row>
    <row xmlns:x14ac="http://schemas.microsoft.com/office/spreadsheetml/2009/9/ac" r="193" ht="15.75" x14ac:dyDescent="0.25">
      <c r="A193" s="193" t="s">
        <v>287</v>
      </c>
      <c r="B193" s="10">
        <v>2024</v>
      </c>
      <c r="C193" s="193" t="s">
        <v>295</v>
      </c>
      <c r="D193" s="10"/>
      <c r="E193" s="10"/>
      <c r="F193" s="10"/>
      <c r="G193" s="10"/>
      <c r="H193" s="10"/>
      <c r="I193" s="10"/>
      <c r="J193" s="10"/>
      <c r="K193" s="10"/>
      <c r="L193" s="10"/>
      <c r="M193" s="10"/>
      <c r="N193" s="10"/>
      <c r="O193" s="10"/>
      <c r="P193" s="10"/>
      <c r="Q193" s="10"/>
      <c r="R193" s="10"/>
      <c r="S193" s="10"/>
      <c r="T193" s="10"/>
      <c r="U193" s="10"/>
      <c r="V193" s="10"/>
      <c r="W193" s="193"/>
      <c r="X193" s="193"/>
      <c r="Y193" s="193"/>
      <c r="Z193" s="193"/>
      <c r="AA193" s="193"/>
      <c r="AB193" s="193"/>
    </row>
    <row xmlns:x14ac="http://schemas.microsoft.com/office/spreadsheetml/2009/9/ac" r="194" ht="15.75" x14ac:dyDescent="0.25">
      <c r="A194" s="193" t="s">
        <v>287</v>
      </c>
      <c r="B194" s="10">
        <v>2025</v>
      </c>
      <c r="C194" s="193" t="s">
        <v>295</v>
      </c>
      <c r="D194" s="10"/>
      <c r="E194" s="10"/>
      <c r="F194" s="10"/>
      <c r="G194" s="10"/>
      <c r="H194" s="10"/>
      <c r="I194" s="10"/>
      <c r="J194" s="10"/>
      <c r="K194" s="10"/>
      <c r="L194" s="10"/>
      <c r="M194" s="10"/>
      <c r="N194" s="10"/>
      <c r="O194" s="10"/>
      <c r="P194" s="10"/>
      <c r="Q194" s="10"/>
      <c r="R194" s="10"/>
      <c r="S194" s="10"/>
      <c r="T194" s="10"/>
      <c r="U194" s="10"/>
      <c r="V194" s="10"/>
      <c r="W194" s="193"/>
      <c r="X194" s="193"/>
      <c r="Y194" s="193"/>
      <c r="Z194" s="193"/>
      <c r="AA194" s="193"/>
      <c r="AB194" s="193"/>
    </row>
    <row xmlns:x14ac="http://schemas.microsoft.com/office/spreadsheetml/2009/9/ac" r="195" ht="15.75" x14ac:dyDescent="0.25">
      <c r="A195" s="193" t="s">
        <v>287</v>
      </c>
      <c r="B195" s="10">
        <v>2026</v>
      </c>
      <c r="C195" s="193" t="s">
        <v>295</v>
      </c>
      <c r="D195" s="10"/>
      <c r="E195" s="10"/>
      <c r="F195" s="10"/>
      <c r="G195" s="10"/>
      <c r="H195" s="10"/>
      <c r="I195" s="10"/>
      <c r="J195" s="10"/>
      <c r="K195" s="10"/>
      <c r="L195" s="10"/>
      <c r="M195" s="10"/>
      <c r="N195" s="10"/>
      <c r="O195" s="10"/>
      <c r="P195" s="10"/>
      <c r="Q195" s="10"/>
      <c r="R195" s="10"/>
      <c r="S195" s="10"/>
      <c r="T195" s="10"/>
      <c r="U195" s="10"/>
      <c r="V195" s="10"/>
      <c r="W195" s="193"/>
      <c r="X195" s="193"/>
      <c r="Y195" s="193"/>
      <c r="Z195" s="193"/>
      <c r="AA195" s="193"/>
      <c r="AB195" s="193"/>
    </row>
    <row xmlns:x14ac="http://schemas.microsoft.com/office/spreadsheetml/2009/9/ac" r="196" ht="15.75" x14ac:dyDescent="0.25">
      <c r="A196" s="193" t="s">
        <v>287</v>
      </c>
      <c r="B196" s="10">
        <v>2027</v>
      </c>
      <c r="C196" s="193" t="s">
        <v>295</v>
      </c>
      <c r="D196" s="10"/>
      <c r="E196" s="10"/>
      <c r="F196" s="10"/>
      <c r="G196" s="10"/>
      <c r="H196" s="10"/>
      <c r="I196" s="10"/>
      <c r="J196" s="10"/>
      <c r="K196" s="10"/>
      <c r="L196" s="10"/>
      <c r="M196" s="10"/>
      <c r="N196" s="10"/>
      <c r="O196" s="10"/>
      <c r="P196" s="10"/>
      <c r="Q196" s="10"/>
      <c r="R196" s="10"/>
      <c r="S196" s="10"/>
      <c r="T196" s="10"/>
      <c r="U196" s="10"/>
      <c r="V196" s="10"/>
      <c r="W196" s="193"/>
      <c r="X196" s="193"/>
      <c r="Y196" s="193"/>
      <c r="Z196" s="193"/>
      <c r="AA196" s="193"/>
      <c r="AB196" s="193"/>
    </row>
    <row xmlns:x14ac="http://schemas.microsoft.com/office/spreadsheetml/2009/9/ac" r="197" ht="15.75" x14ac:dyDescent="0.25">
      <c r="A197" s="193" t="s">
        <v>287</v>
      </c>
      <c r="B197" s="10">
        <v>2028</v>
      </c>
      <c r="C197" s="193" t="s">
        <v>295</v>
      </c>
      <c r="D197" s="10"/>
      <c r="E197" s="10"/>
      <c r="F197" s="10"/>
      <c r="G197" s="10"/>
      <c r="H197" s="10"/>
      <c r="I197" s="10"/>
      <c r="J197" s="10"/>
      <c r="K197" s="10"/>
      <c r="L197" s="10"/>
      <c r="M197" s="10"/>
      <c r="N197" s="10"/>
      <c r="O197" s="10"/>
      <c r="P197" s="10"/>
      <c r="Q197" s="10"/>
      <c r="R197" s="10"/>
      <c r="S197" s="10"/>
      <c r="T197" s="10"/>
      <c r="U197" s="10"/>
      <c r="V197" s="10"/>
      <c r="W197" s="193"/>
      <c r="X197" s="193"/>
      <c r="Y197" s="193"/>
      <c r="Z197" s="193"/>
      <c r="AA197" s="193"/>
      <c r="AB197" s="193"/>
    </row>
    <row xmlns:x14ac="http://schemas.microsoft.com/office/spreadsheetml/2009/9/ac" r="198" ht="15.75" x14ac:dyDescent="0.25">
      <c r="A198" s="193" t="s">
        <v>287</v>
      </c>
      <c r="B198" s="10">
        <v>2029</v>
      </c>
      <c r="C198" s="193" t="s">
        <v>295</v>
      </c>
      <c r="D198" s="10"/>
      <c r="E198" s="10"/>
      <c r="F198" s="10"/>
      <c r="G198" s="10"/>
      <c r="H198" s="10"/>
      <c r="I198" s="10"/>
      <c r="J198" s="10"/>
      <c r="K198" s="10"/>
      <c r="L198" s="10"/>
      <c r="M198" s="10"/>
      <c r="N198" s="10"/>
      <c r="O198" s="10"/>
      <c r="P198" s="10"/>
      <c r="Q198" s="10"/>
      <c r="R198" s="10"/>
      <c r="S198" s="10"/>
      <c r="T198" s="10"/>
      <c r="U198" s="10"/>
      <c r="V198" s="10"/>
      <c r="W198" s="193"/>
      <c r="X198" s="193"/>
      <c r="Y198" s="193"/>
      <c r="Z198" s="193"/>
      <c r="AA198" s="193"/>
      <c r="AB198" s="193"/>
    </row>
    <row xmlns:x14ac="http://schemas.microsoft.com/office/spreadsheetml/2009/9/ac" r="199" ht="15.75" x14ac:dyDescent="0.25">
      <c r="A199" s="193" t="s">
        <v>287</v>
      </c>
      <c r="B199" s="10">
        <v>2030</v>
      </c>
      <c r="C199" s="193" t="s">
        <v>295</v>
      </c>
      <c r="D199" s="10"/>
      <c r="E199" s="10"/>
      <c r="F199" s="10"/>
      <c r="G199" s="10"/>
      <c r="H199" s="10"/>
      <c r="I199" s="10"/>
      <c r="J199" s="10"/>
      <c r="K199" s="10"/>
      <c r="L199" s="10"/>
      <c r="M199" s="10"/>
      <c r="N199" s="10"/>
      <c r="O199" s="10"/>
      <c r="P199" s="10"/>
      <c r="Q199" s="10"/>
      <c r="R199" s="10"/>
      <c r="S199" s="10"/>
      <c r="T199" s="10"/>
      <c r="U199" s="10"/>
      <c r="V199" s="10"/>
      <c r="W199" s="193"/>
      <c r="X199" s="193"/>
      <c r="Y199" s="193"/>
      <c r="Z199" s="193"/>
      <c r="AA199" s="193"/>
      <c r="AB199" s="193"/>
    </row>
    <row xmlns:x14ac="http://schemas.microsoft.com/office/spreadsheetml/2009/9/ac" r="200" ht="15.75" x14ac:dyDescent="0.25">
      <c r="A200" s="193"/>
      <c r="B200" s="194"/>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c r="AA200" s="193"/>
      <c r="AB200" s="193"/>
    </row>
    <row xmlns:x14ac="http://schemas.microsoft.com/office/spreadsheetml/2009/9/ac" r="201" ht="15.75" x14ac:dyDescent="0.25">
      <c r="A201" s="193"/>
      <c r="B201" s="194"/>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c r="AA201" s="193"/>
      <c r="AB201" s="193"/>
    </row>
    <row xmlns:x14ac="http://schemas.microsoft.com/office/spreadsheetml/2009/9/ac" r="202" ht="15.75" x14ac:dyDescent="0.25">
      <c r="A202" s="193"/>
      <c r="B202" s="194"/>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c r="AA202" s="193"/>
      <c r="AB202" s="193"/>
    </row>
    <row xmlns:x14ac="http://schemas.microsoft.com/office/spreadsheetml/2009/9/ac" r="203" ht="15.75" x14ac:dyDescent="0.25">
      <c r="A203" s="193"/>
      <c r="B203" s="194"/>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row>
    <row xmlns:x14ac="http://schemas.microsoft.com/office/spreadsheetml/2009/9/ac" r="204" ht="15.75" x14ac:dyDescent="0.25">
      <c r="A204" s="193"/>
      <c r="B204" s="194"/>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c r="AA204" s="193"/>
      <c r="AB204" s="193"/>
    </row>
    <row xmlns:x14ac="http://schemas.microsoft.com/office/spreadsheetml/2009/9/ac" r="205" ht="15.75" x14ac:dyDescent="0.25">
      <c r="A205" s="193"/>
      <c r="B205" s="194"/>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c r="AA205" s="193"/>
      <c r="AB205" s="193"/>
    </row>
    <row xmlns:x14ac="http://schemas.microsoft.com/office/spreadsheetml/2009/9/ac" r="206" ht="15.75" x14ac:dyDescent="0.25">
      <c r="A206" s="193"/>
      <c r="B206" s="194"/>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c r="AA206" s="193"/>
      <c r="AB206" s="193"/>
    </row>
    <row xmlns:x14ac="http://schemas.microsoft.com/office/spreadsheetml/2009/9/ac" r="207" ht="15.75" x14ac:dyDescent="0.25">
      <c r="A207" s="193"/>
      <c r="B207" s="194"/>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c r="AA207" s="193"/>
      <c r="AB207" s="193"/>
    </row>
    <row xmlns:x14ac="http://schemas.microsoft.com/office/spreadsheetml/2009/9/ac" r="208" ht="15.75" x14ac:dyDescent="0.25">
      <c r="A208" s="193"/>
      <c r="B208" s="194"/>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c r="AA208" s="193"/>
      <c r="AB208" s="193"/>
    </row>
    <row xmlns:x14ac="http://schemas.microsoft.com/office/spreadsheetml/2009/9/ac" r="209" ht="15.75" x14ac:dyDescent="0.25">
      <c r="A209" s="193"/>
      <c r="B209" s="194"/>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c r="AA209" s="193"/>
      <c r="AB209" s="193"/>
    </row>
    <row xmlns:x14ac="http://schemas.microsoft.com/office/spreadsheetml/2009/9/ac" r="210" ht="15.75" x14ac:dyDescent="0.25">
      <c r="A210" s="193"/>
      <c r="B210" s="194"/>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c r="AA210" s="193"/>
      <c r="AB210" s="193"/>
    </row>
    <row xmlns:x14ac="http://schemas.microsoft.com/office/spreadsheetml/2009/9/ac" r="211" ht="15.75" x14ac:dyDescent="0.25">
      <c r="A211" s="193"/>
      <c r="B211" s="194"/>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c r="AA211" s="193"/>
      <c r="AB211" s="193"/>
    </row>
    <row xmlns:x14ac="http://schemas.microsoft.com/office/spreadsheetml/2009/9/ac" r="212" ht="15.75" x14ac:dyDescent="0.25">
      <c r="A212" s="193"/>
      <c r="B212" s="194"/>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c r="AA212" s="193"/>
      <c r="AB212" s="193"/>
    </row>
    <row xmlns:x14ac="http://schemas.microsoft.com/office/spreadsheetml/2009/9/ac" r="213" ht="15.75" x14ac:dyDescent="0.25">
      <c r="A213" s="193"/>
      <c r="B213" s="194"/>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c r="AA213" s="193"/>
      <c r="AB213" s="193"/>
    </row>
    <row xmlns:x14ac="http://schemas.microsoft.com/office/spreadsheetml/2009/9/ac" r="214" ht="15.75" x14ac:dyDescent="0.25">
      <c r="A214" s="193"/>
      <c r="B214" s="194"/>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c r="AA214" s="193"/>
      <c r="AB214" s="193"/>
    </row>
    <row xmlns:x14ac="http://schemas.microsoft.com/office/spreadsheetml/2009/9/ac" r="215" ht="15.75" x14ac:dyDescent="0.25">
      <c r="A215" s="193"/>
      <c r="B215" s="194"/>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c r="AA215" s="193"/>
      <c r="AB215" s="193"/>
    </row>
    <row xmlns:x14ac="http://schemas.microsoft.com/office/spreadsheetml/2009/9/ac" r="216" ht="15.75" x14ac:dyDescent="0.25">
      <c r="A216" s="193"/>
      <c r="B216" s="194"/>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c r="AA216" s="193"/>
      <c r="AB216" s="193"/>
    </row>
    <row xmlns:x14ac="http://schemas.microsoft.com/office/spreadsheetml/2009/9/ac" r="217" ht="15.75" x14ac:dyDescent="0.25">
      <c r="A217" s="193"/>
      <c r="B217" s="194"/>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c r="AA217" s="193"/>
      <c r="AB217" s="193"/>
    </row>
    <row xmlns:x14ac="http://schemas.microsoft.com/office/spreadsheetml/2009/9/ac" r="218" ht="15.75" x14ac:dyDescent="0.25">
      <c r="A218" s="193"/>
      <c r="B218" s="194"/>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c r="AA218" s="193"/>
      <c r="AB218" s="193"/>
    </row>
    <row xmlns:x14ac="http://schemas.microsoft.com/office/spreadsheetml/2009/9/ac" r="219" ht="15.75" x14ac:dyDescent="0.25">
      <c r="A219" s="193"/>
      <c r="B219" s="194"/>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c r="AA219" s="193"/>
      <c r="AB219" s="193"/>
    </row>
    <row xmlns:x14ac="http://schemas.microsoft.com/office/spreadsheetml/2009/9/ac" r="220" ht="15.75" x14ac:dyDescent="0.25">
      <c r="A220" s="193"/>
      <c r="B220" s="194"/>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c r="AA220" s="193"/>
      <c r="AB220" s="193"/>
    </row>
    <row xmlns:x14ac="http://schemas.microsoft.com/office/spreadsheetml/2009/9/ac" r="221" ht="15.75" x14ac:dyDescent="0.25">
      <c r="A221" s="193"/>
      <c r="B221" s="194"/>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c r="AA221" s="193"/>
      <c r="AB221" s="193"/>
    </row>
    <row xmlns:x14ac="http://schemas.microsoft.com/office/spreadsheetml/2009/9/ac" r="222" ht="15.75" x14ac:dyDescent="0.25">
      <c r="A222" s="193"/>
      <c r="B222" s="194"/>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c r="AA222" s="193"/>
      <c r="AB222" s="193"/>
    </row>
    <row xmlns:x14ac="http://schemas.microsoft.com/office/spreadsheetml/2009/9/ac" r="223" ht="15.75" x14ac:dyDescent="0.25">
      <c r="A223" s="193"/>
      <c r="B223" s="194"/>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c r="AA223" s="193"/>
      <c r="AB223" s="193"/>
    </row>
    <row xmlns:x14ac="http://schemas.microsoft.com/office/spreadsheetml/2009/9/ac" r="224" ht="15.75" x14ac:dyDescent="0.25">
      <c r="A224" s="193"/>
      <c r="B224" s="194"/>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row>
    <row xmlns:x14ac="http://schemas.microsoft.com/office/spreadsheetml/2009/9/ac" r="225" ht="15.75" x14ac:dyDescent="0.25">
      <c r="A225" s="193"/>
      <c r="B225" s="194"/>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c r="AA225" s="193"/>
      <c r="AB225" s="193"/>
    </row>
    <row xmlns:x14ac="http://schemas.microsoft.com/office/spreadsheetml/2009/9/ac" r="226" ht="15.75" x14ac:dyDescent="0.25">
      <c r="A226" s="193"/>
      <c r="B226" s="194"/>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c r="AA226" s="193"/>
      <c r="AB226" s="193"/>
    </row>
    <row xmlns:x14ac="http://schemas.microsoft.com/office/spreadsheetml/2009/9/ac" r="227" ht="15.75" x14ac:dyDescent="0.25">
      <c r="A227" s="193"/>
      <c r="B227" s="194"/>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c r="AA227" s="193"/>
      <c r="AB227" s="193"/>
    </row>
    <row xmlns:x14ac="http://schemas.microsoft.com/office/spreadsheetml/2009/9/ac" r="228" ht="15.75" x14ac:dyDescent="0.25">
      <c r="A228" s="193"/>
      <c r="B228" s="194"/>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c r="AA228" s="193"/>
      <c r="AB228" s="193"/>
    </row>
    <row xmlns:x14ac="http://schemas.microsoft.com/office/spreadsheetml/2009/9/ac" r="229" ht="15.75" x14ac:dyDescent="0.25">
      <c r="A229" s="193"/>
      <c r="B229" s="194"/>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c r="AA229" s="193"/>
      <c r="AB229" s="193"/>
    </row>
    <row xmlns:x14ac="http://schemas.microsoft.com/office/spreadsheetml/2009/9/ac" r="230" ht="15.75" x14ac:dyDescent="0.25">
      <c r="A230" s="193"/>
      <c r="B230" s="194"/>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c r="AA230" s="193"/>
      <c r="AB230" s="193"/>
    </row>
    <row xmlns:x14ac="http://schemas.microsoft.com/office/spreadsheetml/2009/9/ac" r="231" ht="15.75" x14ac:dyDescent="0.25">
      <c r="A231" s="193"/>
      <c r="B231" s="194"/>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c r="AA231" s="193"/>
      <c r="AB231" s="193"/>
    </row>
    <row xmlns:x14ac="http://schemas.microsoft.com/office/spreadsheetml/2009/9/ac" r="232" ht="15.75" x14ac:dyDescent="0.25">
      <c r="A232" s="193"/>
      <c r="B232" s="194"/>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c r="AA232" s="193"/>
      <c r="AB232" s="193"/>
    </row>
    <row xmlns:x14ac="http://schemas.microsoft.com/office/spreadsheetml/2009/9/ac" r="233" ht="15.75" x14ac:dyDescent="0.25">
      <c r="A233" s="193"/>
      <c r="B233" s="194"/>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c r="AA233" s="193"/>
    </row>
    <row xmlns:x14ac="http://schemas.microsoft.com/office/spreadsheetml/2009/9/ac" r="234" ht="15.75" x14ac:dyDescent="0.25">
      <c r="A234" s="193"/>
      <c r="B234" s="194"/>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c r="AA234" s="193"/>
    </row>
    <row xmlns:x14ac="http://schemas.microsoft.com/office/spreadsheetml/2009/9/ac" r="235" ht="15.75" x14ac:dyDescent="0.25">
      <c r="A235" s="193"/>
      <c r="B235" s="194"/>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c r="AA235" s="193"/>
    </row>
    <row xmlns:x14ac="http://schemas.microsoft.com/office/spreadsheetml/2009/9/ac" r="236" ht="15.75" x14ac:dyDescent="0.25">
      <c r="A236" s="193"/>
      <c r="B236" s="194"/>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c r="AA236" s="193"/>
    </row>
    <row xmlns:x14ac="http://schemas.microsoft.com/office/spreadsheetml/2009/9/ac" r="237" ht="15.75" x14ac:dyDescent="0.25">
      <c r="A237" s="193"/>
      <c r="B237" s="194"/>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c r="AA237" s="193"/>
    </row>
    <row xmlns:x14ac="http://schemas.microsoft.com/office/spreadsheetml/2009/9/ac" r="238" ht="15.75" x14ac:dyDescent="0.25">
      <c r="A238" s="193"/>
      <c r="B238" s="194"/>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c r="AA238" s="193"/>
    </row>
    <row xmlns:x14ac="http://schemas.microsoft.com/office/spreadsheetml/2009/9/ac" r="239" ht="15.75" x14ac:dyDescent="0.25">
      <c r="A239" s="193"/>
      <c r="B239" s="194"/>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c r="AA239" s="193"/>
    </row>
    <row xmlns:x14ac="http://schemas.microsoft.com/office/spreadsheetml/2009/9/ac" r="240" ht="15.75" x14ac:dyDescent="0.25">
      <c r="A240" s="193"/>
      <c r="B240" s="194"/>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c r="AA240" s="193"/>
    </row>
    <row xmlns:x14ac="http://schemas.microsoft.com/office/spreadsheetml/2009/9/ac" r="241" ht="15.75" x14ac:dyDescent="0.25">
      <c r="A241" s="193"/>
      <c r="B241" s="194"/>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c r="AA241" s="193"/>
    </row>
    <row xmlns:x14ac="http://schemas.microsoft.com/office/spreadsheetml/2009/9/ac" r="242" ht="15.75" x14ac:dyDescent="0.25">
      <c r="A242" s="193"/>
      <c r="B242" s="194"/>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c r="AA242" s="193"/>
    </row>
    <row xmlns:x14ac="http://schemas.microsoft.com/office/spreadsheetml/2009/9/ac" r="243" ht="15.75" x14ac:dyDescent="0.25">
      <c r="A243" s="193"/>
      <c r="B243" s="194"/>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c r="AA243" s="193"/>
    </row>
    <row xmlns:x14ac="http://schemas.microsoft.com/office/spreadsheetml/2009/9/ac" r="244" ht="15.75" x14ac:dyDescent="0.25">
      <c r="A244" s="193"/>
      <c r="B244" s="194"/>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c r="AA244" s="193"/>
    </row>
    <row xmlns:x14ac="http://schemas.microsoft.com/office/spreadsheetml/2009/9/ac" r="245" ht="15.75" x14ac:dyDescent="0.25">
      <c r="A245" s="193"/>
      <c r="B245" s="194"/>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c r="AA245" s="193"/>
    </row>
    <row xmlns:x14ac="http://schemas.microsoft.com/office/spreadsheetml/2009/9/ac" r="246" ht="15.75" x14ac:dyDescent="0.25">
      <c r="A246" s="193"/>
      <c r="B246" s="194"/>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c r="AA246" s="193"/>
    </row>
    <row xmlns:x14ac="http://schemas.microsoft.com/office/spreadsheetml/2009/9/ac" r="247" ht="15.75" x14ac:dyDescent="0.25">
      <c r="A247" s="193"/>
      <c r="B247" s="194"/>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row>
    <row xmlns:x14ac="http://schemas.microsoft.com/office/spreadsheetml/2009/9/ac" r="248" ht="15.75" x14ac:dyDescent="0.25">
      <c r="A248" s="193"/>
      <c r="B248" s="194"/>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c r="AA248" s="193"/>
    </row>
    <row xmlns:x14ac="http://schemas.microsoft.com/office/spreadsheetml/2009/9/ac" r="249" ht="15.75" x14ac:dyDescent="0.25">
      <c r="A249" s="193"/>
      <c r="B249" s="194"/>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c r="AA249" s="193"/>
    </row>
    <row xmlns:x14ac="http://schemas.microsoft.com/office/spreadsheetml/2009/9/ac" r="250" ht="15.75" x14ac:dyDescent="0.25">
      <c r="A250" s="193"/>
      <c r="B250" s="194"/>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c r="AA250" s="193"/>
    </row>
    <row xmlns:x14ac="http://schemas.microsoft.com/office/spreadsheetml/2009/9/ac" r="251" ht="15.75" x14ac:dyDescent="0.25">
      <c r="A251" s="193"/>
      <c r="B251" s="194"/>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c r="AA251" s="193"/>
    </row>
    <row xmlns:x14ac="http://schemas.microsoft.com/office/spreadsheetml/2009/9/ac" r="252" ht="15.75" x14ac:dyDescent="0.25">
      <c r="A252" s="193"/>
      <c r="B252" s="194"/>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c r="AA252" s="193"/>
    </row>
    <row xmlns:x14ac="http://schemas.microsoft.com/office/spreadsheetml/2009/9/ac" r="253" ht="15.75" x14ac:dyDescent="0.25">
      <c r="A253" s="193"/>
      <c r="B253" s="194"/>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c r="AA253" s="193"/>
    </row>
    <row xmlns:x14ac="http://schemas.microsoft.com/office/spreadsheetml/2009/9/ac" r="254" ht="15.75" x14ac:dyDescent="0.25">
      <c r="A254" s="193"/>
      <c r="B254" s="194"/>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c r="AA254" s="193"/>
    </row>
    <row xmlns:x14ac="http://schemas.microsoft.com/office/spreadsheetml/2009/9/ac" r="255" ht="15.75" x14ac:dyDescent="0.25">
      <c r="A255" s="193"/>
      <c r="B255" s="194"/>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c r="AA255" s="193"/>
    </row>
    <row xmlns:x14ac="http://schemas.microsoft.com/office/spreadsheetml/2009/9/ac" r="256" ht="15.75" x14ac:dyDescent="0.25">
      <c r="A256" s="193"/>
      <c r="B256" s="194"/>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c r="AA256" s="193"/>
    </row>
    <row xmlns:x14ac="http://schemas.microsoft.com/office/spreadsheetml/2009/9/ac" r="257" ht="15.75" x14ac:dyDescent="0.25">
      <c r="A257" s="193"/>
      <c r="B257" s="194"/>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c r="AA257" s="193"/>
    </row>
    <row xmlns:x14ac="http://schemas.microsoft.com/office/spreadsheetml/2009/9/ac" r="258" ht="15.75" x14ac:dyDescent="0.25">
      <c r="A258" s="193"/>
      <c r="B258" s="194"/>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c r="AA258" s="193"/>
    </row>
    <row xmlns:x14ac="http://schemas.microsoft.com/office/spreadsheetml/2009/9/ac" r="259" ht="15.75" x14ac:dyDescent="0.25">
      <c r="A259" s="193"/>
      <c r="B259" s="194"/>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c r="AA259" s="193"/>
    </row>
    <row xmlns:x14ac="http://schemas.microsoft.com/office/spreadsheetml/2009/9/ac" r="260" ht="15.75" x14ac:dyDescent="0.25">
      <c r="A260" s="193"/>
      <c r="B260" s="194"/>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c r="AA260" s="193"/>
    </row>
    <row xmlns:x14ac="http://schemas.microsoft.com/office/spreadsheetml/2009/9/ac" r="261" ht="15.75" x14ac:dyDescent="0.25">
      <c r="A261" s="193"/>
      <c r="B261" s="194"/>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c r="AA261" s="193"/>
    </row>
    <row xmlns:x14ac="http://schemas.microsoft.com/office/spreadsheetml/2009/9/ac" r="262" ht="15.75" x14ac:dyDescent="0.25">
      <c r="A262" s="193"/>
      <c r="B262" s="194"/>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c r="AA262" s="193"/>
    </row>
    <row xmlns:x14ac="http://schemas.microsoft.com/office/spreadsheetml/2009/9/ac" r="263" ht="15.75" x14ac:dyDescent="0.25">
      <c r="A263" s="193"/>
      <c r="B263" s="194"/>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c r="AA263" s="193"/>
    </row>
    <row xmlns:x14ac="http://schemas.microsoft.com/office/spreadsheetml/2009/9/ac" r="264" ht="15.75" x14ac:dyDescent="0.25">
      <c r="A264" s="193"/>
      <c r="B264" s="194"/>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c r="AA264" s="193"/>
    </row>
    <row xmlns:x14ac="http://schemas.microsoft.com/office/spreadsheetml/2009/9/ac" r="265" ht="15.75" x14ac:dyDescent="0.25">
      <c r="A265" s="193"/>
      <c r="B265" s="194"/>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c r="AA265" s="193"/>
    </row>
    <row xmlns:x14ac="http://schemas.microsoft.com/office/spreadsheetml/2009/9/ac" r="266" ht="15.75" x14ac:dyDescent="0.25">
      <c r="A266" s="193"/>
      <c r="B266" s="194"/>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c r="AA266" s="193"/>
    </row>
    <row xmlns:x14ac="http://schemas.microsoft.com/office/spreadsheetml/2009/9/ac" r="267" ht="15.75" x14ac:dyDescent="0.25">
      <c r="A267" s="193"/>
      <c r="B267" s="194"/>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c r="AA267" s="193"/>
    </row>
    <row xmlns:x14ac="http://schemas.microsoft.com/office/spreadsheetml/2009/9/ac" r="268" ht="15.75" x14ac:dyDescent="0.25">
      <c r="A268" s="193"/>
      <c r="B268" s="194"/>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c r="AA268" s="193"/>
    </row>
    <row xmlns:x14ac="http://schemas.microsoft.com/office/spreadsheetml/2009/9/ac" r="269" ht="15.75" x14ac:dyDescent="0.25">
      <c r="A269" s="193"/>
      <c r="B269" s="194"/>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c r="AA269" s="193"/>
    </row>
    <row xmlns:x14ac="http://schemas.microsoft.com/office/spreadsheetml/2009/9/ac" r="270" ht="15.75" x14ac:dyDescent="0.25">
      <c r="A270" s="193"/>
      <c r="B270" s="194"/>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c r="AA270" s="193"/>
    </row>
    <row xmlns:x14ac="http://schemas.microsoft.com/office/spreadsheetml/2009/9/ac" r="271" ht="15.75" x14ac:dyDescent="0.25">
      <c r="A271" s="193"/>
      <c r="B271" s="194"/>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c r="AA271" s="193"/>
    </row>
    <row xmlns:x14ac="http://schemas.microsoft.com/office/spreadsheetml/2009/9/ac" r="272" ht="15.75" x14ac:dyDescent="0.25">
      <c r="A272" s="193"/>
      <c r="B272" s="194"/>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c r="AA272" s="193"/>
    </row>
    <row xmlns:x14ac="http://schemas.microsoft.com/office/spreadsheetml/2009/9/ac" r="273" ht="15.75" x14ac:dyDescent="0.25">
      <c r="A273" s="193"/>
      <c r="B273" s="194"/>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c r="AA273" s="193"/>
    </row>
    <row xmlns:x14ac="http://schemas.microsoft.com/office/spreadsheetml/2009/9/ac" r="274" ht="15.75" x14ac:dyDescent="0.25">
      <c r="A274" s="193"/>
      <c r="B274" s="194"/>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c r="AA274" s="193"/>
    </row>
    <row xmlns:x14ac="http://schemas.microsoft.com/office/spreadsheetml/2009/9/ac" r="275" ht="15.75" x14ac:dyDescent="0.25">
      <c r="A275" s="193"/>
      <c r="B275" s="194"/>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c r="AA275" s="193"/>
    </row>
    <row xmlns:x14ac="http://schemas.microsoft.com/office/spreadsheetml/2009/9/ac" r="276" ht="15.75" x14ac:dyDescent="0.25">
      <c r="A276" s="193"/>
      <c r="B276" s="194"/>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c r="AA276" s="193"/>
    </row>
    <row xmlns:x14ac="http://schemas.microsoft.com/office/spreadsheetml/2009/9/ac" r="277" ht="15.75" x14ac:dyDescent="0.25">
      <c r="A277" s="193"/>
      <c r="B277" s="194"/>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c r="AA277" s="193"/>
    </row>
    <row xmlns:x14ac="http://schemas.microsoft.com/office/spreadsheetml/2009/9/ac" r="278" ht="15.75" x14ac:dyDescent="0.25">
      <c r="A278" s="193"/>
      <c r="B278" s="194"/>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c r="AA278" s="193"/>
    </row>
    <row xmlns:x14ac="http://schemas.microsoft.com/office/spreadsheetml/2009/9/ac" r="279" ht="15.75" x14ac:dyDescent="0.25">
      <c r="A279" s="193"/>
      <c r="B279" s="194"/>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c r="AA279" s="193"/>
    </row>
    <row xmlns:x14ac="http://schemas.microsoft.com/office/spreadsheetml/2009/9/ac" r="280" ht="15.75" x14ac:dyDescent="0.25">
      <c r="A280" s="193"/>
      <c r="B280" s="194"/>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c r="AA280" s="193"/>
    </row>
    <row xmlns:x14ac="http://schemas.microsoft.com/office/spreadsheetml/2009/9/ac" r="281" ht="15.75" x14ac:dyDescent="0.25">
      <c r="A281" s="193"/>
      <c r="B281" s="194"/>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c r="AA281" s="193"/>
    </row>
    <row xmlns:x14ac="http://schemas.microsoft.com/office/spreadsheetml/2009/9/ac" r="282" ht="15.75" x14ac:dyDescent="0.25">
      <c r="A282" s="193"/>
      <c r="B282" s="194"/>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c r="AA282" s="193"/>
    </row>
    <row xmlns:x14ac="http://schemas.microsoft.com/office/spreadsheetml/2009/9/ac" r="283" ht="15.75" x14ac:dyDescent="0.25">
      <c r="A283" s="193"/>
      <c r="B283" s="194"/>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c r="AA283" s="193"/>
    </row>
    <row xmlns:x14ac="http://schemas.microsoft.com/office/spreadsheetml/2009/9/ac" r="284" ht="15.75" x14ac:dyDescent="0.25">
      <c r="A284" s="193"/>
      <c r="B284" s="194"/>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c r="AA284" s="193"/>
    </row>
    <row xmlns:x14ac="http://schemas.microsoft.com/office/spreadsheetml/2009/9/ac" r="285" ht="15.75" x14ac:dyDescent="0.25">
      <c r="A285" s="193"/>
      <c r="B285" s="194"/>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c r="AA285" s="193"/>
    </row>
    <row xmlns:x14ac="http://schemas.microsoft.com/office/spreadsheetml/2009/9/ac" r="286" ht="15.75" x14ac:dyDescent="0.25">
      <c r="A286" s="193"/>
      <c r="B286" s="194"/>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c r="AA286" s="193"/>
    </row>
    <row xmlns:x14ac="http://schemas.microsoft.com/office/spreadsheetml/2009/9/ac" r="287" ht="15.75" x14ac:dyDescent="0.25">
      <c r="A287" s="193"/>
      <c r="B287" s="194"/>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c r="AA287" s="193"/>
    </row>
    <row xmlns:x14ac="http://schemas.microsoft.com/office/spreadsheetml/2009/9/ac" r="288" ht="15.75" x14ac:dyDescent="0.25">
      <c r="A288" s="193"/>
      <c r="B288" s="194"/>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c r="AA288" s="193"/>
    </row>
    <row xmlns:x14ac="http://schemas.microsoft.com/office/spreadsheetml/2009/9/ac" r="289" ht="15.75" x14ac:dyDescent="0.25">
      <c r="A289" s="193"/>
      <c r="B289" s="194"/>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c r="AA289" s="193"/>
    </row>
    <row xmlns:x14ac="http://schemas.microsoft.com/office/spreadsheetml/2009/9/ac" r="290" ht="15.75" x14ac:dyDescent="0.25">
      <c r="A290" s="193"/>
      <c r="B290" s="194"/>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c r="AA290" s="193"/>
    </row>
    <row xmlns:x14ac="http://schemas.microsoft.com/office/spreadsheetml/2009/9/ac" r="291" ht="15.75" x14ac:dyDescent="0.25">
      <c r="A291" s="193"/>
      <c r="B291" s="194"/>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c r="AA291" s="193"/>
    </row>
    <row xmlns:x14ac="http://schemas.microsoft.com/office/spreadsheetml/2009/9/ac" r="292" ht="15.75" x14ac:dyDescent="0.25">
      <c r="A292" s="193"/>
      <c r="B292" s="194"/>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c r="AA292" s="193"/>
    </row>
    <row xmlns:x14ac="http://schemas.microsoft.com/office/spreadsheetml/2009/9/ac" r="293" ht="15.75" x14ac:dyDescent="0.25">
      <c r="A293" s="193"/>
      <c r="B293" s="194"/>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c r="AA293" s="193"/>
    </row>
    <row xmlns:x14ac="http://schemas.microsoft.com/office/spreadsheetml/2009/9/ac" r="294" ht="15.75" x14ac:dyDescent="0.25">
      <c r="A294" s="193"/>
      <c r="B294" s="194"/>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c r="AA294" s="193"/>
    </row>
    <row xmlns:x14ac="http://schemas.microsoft.com/office/spreadsheetml/2009/9/ac" r="295" ht="15.75" x14ac:dyDescent="0.25">
      <c r="A295" s="193"/>
      <c r="B295" s="194"/>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c r="AA295" s="193"/>
    </row>
    <row xmlns:x14ac="http://schemas.microsoft.com/office/spreadsheetml/2009/9/ac" r="296" ht="15.75" x14ac:dyDescent="0.25">
      <c r="A296" s="193"/>
      <c r="B296" s="194"/>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c r="AA296" s="193"/>
    </row>
    <row xmlns:x14ac="http://schemas.microsoft.com/office/spreadsheetml/2009/9/ac" r="297" ht="15.75" x14ac:dyDescent="0.25">
      <c r="A297" s="193"/>
      <c r="B297" s="194"/>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c r="AA297" s="193"/>
    </row>
    <row xmlns:x14ac="http://schemas.microsoft.com/office/spreadsheetml/2009/9/ac" r="298" ht="15.75" x14ac:dyDescent="0.25">
      <c r="A298" s="193"/>
      <c r="B298" s="194"/>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c r="AA298" s="193"/>
    </row>
    <row xmlns:x14ac="http://schemas.microsoft.com/office/spreadsheetml/2009/9/ac" r="299" ht="15.75" x14ac:dyDescent="0.25">
      <c r="A299" s="193"/>
      <c r="B299" s="194"/>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c r="AA299" s="193"/>
    </row>
    <row xmlns:x14ac="http://schemas.microsoft.com/office/spreadsheetml/2009/9/ac" r="300" ht="15.75" x14ac:dyDescent="0.25">
      <c r="A300" s="193"/>
      <c r="B300" s="194"/>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c r="AA300" s="193"/>
    </row>
    <row xmlns:x14ac="http://schemas.microsoft.com/office/spreadsheetml/2009/9/ac" r="301" ht="15.75" x14ac:dyDescent="0.25">
      <c r="A301" s="193"/>
      <c r="B301" s="194"/>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c r="AA301" s="193"/>
    </row>
    <row xmlns:x14ac="http://schemas.microsoft.com/office/spreadsheetml/2009/9/ac" r="302" ht="15.75" x14ac:dyDescent="0.25">
      <c r="A302" s="193"/>
      <c r="B302" s="194"/>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c r="AA302" s="193"/>
    </row>
    <row xmlns:x14ac="http://schemas.microsoft.com/office/spreadsheetml/2009/9/ac" r="303" ht="15.75" x14ac:dyDescent="0.25">
      <c r="A303" s="193"/>
      <c r="B303" s="194"/>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c r="AA303" s="193"/>
    </row>
    <row xmlns:x14ac="http://schemas.microsoft.com/office/spreadsheetml/2009/9/ac" r="304" ht="15.75" x14ac:dyDescent="0.25">
      <c r="A304" s="193"/>
      <c r="B304" s="194"/>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c r="AA304" s="193"/>
    </row>
    <row xmlns:x14ac="http://schemas.microsoft.com/office/spreadsheetml/2009/9/ac" r="305" ht="15.75" x14ac:dyDescent="0.25">
      <c r="A305" s="193"/>
      <c r="B305" s="194"/>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c r="AA305" s="193"/>
    </row>
    <row xmlns:x14ac="http://schemas.microsoft.com/office/spreadsheetml/2009/9/ac" r="306" ht="15.75" x14ac:dyDescent="0.25">
      <c r="A306" s="193"/>
      <c r="B306" s="194"/>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c r="AA306" s="193"/>
    </row>
    <row xmlns:x14ac="http://schemas.microsoft.com/office/spreadsheetml/2009/9/ac" r="307" ht="15.75" x14ac:dyDescent="0.25">
      <c r="A307" s="193"/>
      <c r="B307" s="194"/>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c r="AA307" s="193"/>
    </row>
    <row xmlns:x14ac="http://schemas.microsoft.com/office/spreadsheetml/2009/9/ac" r="308" ht="15.75" x14ac:dyDescent="0.25">
      <c r="A308" s="193"/>
      <c r="B308" s="194"/>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c r="AA308" s="193"/>
    </row>
    <row xmlns:x14ac="http://schemas.microsoft.com/office/spreadsheetml/2009/9/ac" r="309" ht="15.75" x14ac:dyDescent="0.25">
      <c r="A309" s="193"/>
      <c r="B309" s="194"/>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c r="AA309" s="193"/>
    </row>
    <row xmlns:x14ac="http://schemas.microsoft.com/office/spreadsheetml/2009/9/ac" r="310" ht="15.75" x14ac:dyDescent="0.25">
      <c r="A310" s="193"/>
      <c r="B310" s="194"/>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c r="AA310" s="193"/>
    </row>
    <row xmlns:x14ac="http://schemas.microsoft.com/office/spreadsheetml/2009/9/ac" r="311" ht="15.75" x14ac:dyDescent="0.25">
      <c r="A311" s="193"/>
      <c r="B311" s="194"/>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c r="AA311" s="193"/>
    </row>
    <row xmlns:x14ac="http://schemas.microsoft.com/office/spreadsheetml/2009/9/ac" r="312" ht="15.75" x14ac:dyDescent="0.25">
      <c r="A312" s="193"/>
      <c r="B312" s="194"/>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c r="AA312" s="193"/>
    </row>
    <row xmlns:x14ac="http://schemas.microsoft.com/office/spreadsheetml/2009/9/ac" r="313" ht="15.75" x14ac:dyDescent="0.25">
      <c r="A313" s="193"/>
      <c r="B313" s="194"/>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c r="AA313" s="193"/>
    </row>
    <row xmlns:x14ac="http://schemas.microsoft.com/office/spreadsheetml/2009/9/ac" r="314" ht="15.75" x14ac:dyDescent="0.25">
      <c r="A314" s="193"/>
      <c r="B314" s="194"/>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c r="AA314" s="193"/>
    </row>
    <row xmlns:x14ac="http://schemas.microsoft.com/office/spreadsheetml/2009/9/ac" r="315" ht="15.75" x14ac:dyDescent="0.25">
      <c r="A315" s="193"/>
      <c r="B315" s="194"/>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c r="AA315" s="193"/>
    </row>
    <row xmlns:x14ac="http://schemas.microsoft.com/office/spreadsheetml/2009/9/ac" r="316" ht="15.75" x14ac:dyDescent="0.25">
      <c r="A316" s="193"/>
      <c r="B316" s="194"/>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c r="AA316" s="193"/>
    </row>
    <row xmlns:x14ac="http://schemas.microsoft.com/office/spreadsheetml/2009/9/ac" r="317" ht="15.75" x14ac:dyDescent="0.25">
      <c r="A317" s="193"/>
      <c r="B317" s="194"/>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c r="AA317" s="193"/>
    </row>
    <row xmlns:x14ac="http://schemas.microsoft.com/office/spreadsheetml/2009/9/ac" r="318" ht="15.75" x14ac:dyDescent="0.25">
      <c r="A318" s="193"/>
      <c r="B318" s="194"/>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c r="AA318" s="193"/>
    </row>
    <row xmlns:x14ac="http://schemas.microsoft.com/office/spreadsheetml/2009/9/ac" r="319" ht="15.75" x14ac:dyDescent="0.25">
      <c r="A319" s="193"/>
      <c r="B319" s="194"/>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c r="AA319" s="193"/>
    </row>
    <row xmlns:x14ac="http://schemas.microsoft.com/office/spreadsheetml/2009/9/ac" r="320" ht="15.75" x14ac:dyDescent="0.25">
      <c r="A320" s="193"/>
      <c r="B320" s="194"/>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c r="AA320" s="193"/>
    </row>
    <row xmlns:x14ac="http://schemas.microsoft.com/office/spreadsheetml/2009/9/ac" r="321" ht="15.75" x14ac:dyDescent="0.25">
      <c r="A321" s="193"/>
      <c r="B321" s="194"/>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c r="AA321" s="193"/>
    </row>
    <row xmlns:x14ac="http://schemas.microsoft.com/office/spreadsheetml/2009/9/ac" r="322" ht="15.75" x14ac:dyDescent="0.25">
      <c r="A322" s="193"/>
      <c r="B322" s="194"/>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c r="AA322" s="193"/>
    </row>
    <row xmlns:x14ac="http://schemas.microsoft.com/office/spreadsheetml/2009/9/ac" r="323" ht="15.75" x14ac:dyDescent="0.25">
      <c r="A323" s="193"/>
      <c r="B323" s="194"/>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c r="AA323" s="193"/>
    </row>
    <row xmlns:x14ac="http://schemas.microsoft.com/office/spreadsheetml/2009/9/ac" r="324" ht="15.75" x14ac:dyDescent="0.25">
      <c r="A324" s="193"/>
      <c r="B324" s="194"/>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c r="AA324" s="193"/>
    </row>
    <row xmlns:x14ac="http://schemas.microsoft.com/office/spreadsheetml/2009/9/ac" r="325" ht="15.75" x14ac:dyDescent="0.25">
      <c r="A325" s="193"/>
      <c r="B325" s="194"/>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c r="AA325" s="193"/>
    </row>
    <row xmlns:x14ac="http://schemas.microsoft.com/office/spreadsheetml/2009/9/ac" r="326" ht="15.75" x14ac:dyDescent="0.25">
      <c r="A326" s="193"/>
      <c r="B326" s="194"/>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row>
    <row xmlns:x14ac="http://schemas.microsoft.com/office/spreadsheetml/2009/9/ac" r="327" ht="15.75" x14ac:dyDescent="0.25">
      <c r="A327" s="193"/>
      <c r="B327" s="194"/>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c r="AA327" s="193"/>
    </row>
    <row xmlns:x14ac="http://schemas.microsoft.com/office/spreadsheetml/2009/9/ac" r="328" ht="15.75" x14ac:dyDescent="0.25">
      <c r="A328" s="193"/>
      <c r="B328" s="194"/>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c r="AA328" s="193"/>
    </row>
    <row xmlns:x14ac="http://schemas.microsoft.com/office/spreadsheetml/2009/9/ac" r="329" ht="15.75" x14ac:dyDescent="0.25">
      <c r="A329" s="193"/>
      <c r="B329" s="194"/>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c r="AA329" s="193"/>
    </row>
    <row xmlns:x14ac="http://schemas.microsoft.com/office/spreadsheetml/2009/9/ac" r="330" ht="15.75" x14ac:dyDescent="0.25">
      <c r="A330" s="193"/>
      <c r="B330" s="194"/>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c r="AA330" s="193"/>
    </row>
    <row xmlns:x14ac="http://schemas.microsoft.com/office/spreadsheetml/2009/9/ac" r="331" ht="15.75" x14ac:dyDescent="0.25">
      <c r="A331" s="193"/>
      <c r="B331" s="194"/>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c r="AA331" s="193"/>
    </row>
    <row xmlns:x14ac="http://schemas.microsoft.com/office/spreadsheetml/2009/9/ac" r="332" ht="15.75" x14ac:dyDescent="0.25">
      <c r="A332" s="193"/>
      <c r="B332" s="194"/>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c r="AA332" s="193"/>
    </row>
    <row xmlns:x14ac="http://schemas.microsoft.com/office/spreadsheetml/2009/9/ac" r="333" ht="15.75" x14ac:dyDescent="0.25">
      <c r="A333" s="193"/>
      <c r="B333" s="194"/>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c r="AA333" s="193"/>
    </row>
    <row xmlns:x14ac="http://schemas.microsoft.com/office/spreadsheetml/2009/9/ac" r="334" ht="15.75" x14ac:dyDescent="0.25">
      <c r="A334" s="193"/>
      <c r="B334" s="194"/>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c r="AA334" s="193"/>
    </row>
    <row xmlns:x14ac="http://schemas.microsoft.com/office/spreadsheetml/2009/9/ac" r="335" ht="15.75" x14ac:dyDescent="0.25">
      <c r="A335" s="193"/>
      <c r="B335" s="194"/>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c r="AA335" s="193"/>
    </row>
    <row xmlns:x14ac="http://schemas.microsoft.com/office/spreadsheetml/2009/9/ac" r="336" ht="15.75" x14ac:dyDescent="0.25">
      <c r="A336" s="193"/>
      <c r="B336" s="194"/>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c r="AA336" s="193"/>
    </row>
    <row xmlns:x14ac="http://schemas.microsoft.com/office/spreadsheetml/2009/9/ac" r="337" ht="15.75" x14ac:dyDescent="0.25">
      <c r="A337" s="193"/>
      <c r="B337" s="194"/>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c r="AA337" s="193"/>
    </row>
    <row xmlns:x14ac="http://schemas.microsoft.com/office/spreadsheetml/2009/9/ac" r="338" ht="15.75" x14ac:dyDescent="0.25">
      <c r="A338" s="193"/>
      <c r="B338" s="194"/>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c r="AA338" s="193"/>
    </row>
    <row xmlns:x14ac="http://schemas.microsoft.com/office/spreadsheetml/2009/9/ac" r="339" ht="15.75" x14ac:dyDescent="0.25">
      <c r="A339" s="193"/>
      <c r="B339" s="194"/>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c r="AA339" s="193"/>
    </row>
    <row xmlns:x14ac="http://schemas.microsoft.com/office/spreadsheetml/2009/9/ac" r="340" ht="15.75" x14ac:dyDescent="0.25">
      <c r="A340" s="193"/>
      <c r="B340" s="194"/>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c r="AA340" s="193"/>
    </row>
    <row xmlns:x14ac="http://schemas.microsoft.com/office/spreadsheetml/2009/9/ac" r="341" ht="15.75" x14ac:dyDescent="0.25">
      <c r="A341" s="193"/>
      <c r="B341" s="194"/>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c r="AA341" s="193"/>
    </row>
    <row xmlns:x14ac="http://schemas.microsoft.com/office/spreadsheetml/2009/9/ac" r="342" ht="15.75" x14ac:dyDescent="0.25">
      <c r="A342" s="193"/>
      <c r="B342" s="194"/>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c r="AA342" s="193"/>
    </row>
    <row xmlns:x14ac="http://schemas.microsoft.com/office/spreadsheetml/2009/9/ac" r="343" ht="15.75" x14ac:dyDescent="0.25">
      <c r="A343" s="193"/>
      <c r="B343" s="194"/>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c r="AA343" s="193"/>
    </row>
    <row xmlns:x14ac="http://schemas.microsoft.com/office/spreadsheetml/2009/9/ac" r="344" ht="15.75" x14ac:dyDescent="0.25">
      <c r="A344" s="193"/>
      <c r="B344" s="194"/>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c r="AA344" s="193"/>
    </row>
    <row xmlns:x14ac="http://schemas.microsoft.com/office/spreadsheetml/2009/9/ac" r="345" ht="15.75" x14ac:dyDescent="0.25">
      <c r="A345" s="193"/>
      <c r="B345" s="194"/>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c r="AA345" s="193"/>
    </row>
    <row xmlns:x14ac="http://schemas.microsoft.com/office/spreadsheetml/2009/9/ac" r="346" ht="15.75" x14ac:dyDescent="0.25">
      <c r="A346" s="193"/>
      <c r="B346" s="194"/>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c r="AA346" s="193"/>
    </row>
    <row xmlns:x14ac="http://schemas.microsoft.com/office/spreadsheetml/2009/9/ac" r="347" ht="15.75" x14ac:dyDescent="0.25">
      <c r="A347" s="193"/>
      <c r="B347" s="194"/>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c r="AA347" s="193"/>
    </row>
    <row xmlns:x14ac="http://schemas.microsoft.com/office/spreadsheetml/2009/9/ac" r="348" ht="15.75" x14ac:dyDescent="0.25">
      <c r="A348" s="193"/>
      <c r="B348" s="194"/>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c r="AA348" s="193"/>
    </row>
    <row xmlns:x14ac="http://schemas.microsoft.com/office/spreadsheetml/2009/9/ac" r="349" ht="15.75" x14ac:dyDescent="0.25">
      <c r="A349" s="193"/>
      <c r="B349" s="194"/>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c r="AA349" s="193"/>
    </row>
    <row xmlns:x14ac="http://schemas.microsoft.com/office/spreadsheetml/2009/9/ac" r="350" ht="15.75" x14ac:dyDescent="0.25">
      <c r="A350" s="193"/>
      <c r="B350" s="194"/>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c r="AA350" s="193"/>
    </row>
    <row xmlns:x14ac="http://schemas.microsoft.com/office/spreadsheetml/2009/9/ac" r="351" ht="15.75" x14ac:dyDescent="0.25">
      <c r="A351" s="193"/>
      <c r="B351" s="194"/>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c r="AA351" s="193"/>
    </row>
    <row xmlns:x14ac="http://schemas.microsoft.com/office/spreadsheetml/2009/9/ac" r="352" ht="15.75" x14ac:dyDescent="0.25">
      <c r="A352" s="193"/>
      <c r="B352" s="194"/>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c r="AA352" s="193"/>
    </row>
    <row xmlns:x14ac="http://schemas.microsoft.com/office/spreadsheetml/2009/9/ac" r="353" ht="15.75" x14ac:dyDescent="0.25">
      <c r="A353" s="193"/>
      <c r="B353" s="194"/>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c r="AA353" s="193"/>
    </row>
    <row xmlns:x14ac="http://schemas.microsoft.com/office/spreadsheetml/2009/9/ac" r="354" ht="15.75" x14ac:dyDescent="0.25">
      <c r="A354" s="193"/>
      <c r="B354" s="194"/>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c r="AA354" s="193"/>
    </row>
    <row xmlns:x14ac="http://schemas.microsoft.com/office/spreadsheetml/2009/9/ac" r="355" ht="15.75" x14ac:dyDescent="0.25">
      <c r="A355" s="193"/>
      <c r="B355" s="194"/>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c r="AA355" s="193"/>
    </row>
    <row xmlns:x14ac="http://schemas.microsoft.com/office/spreadsheetml/2009/9/ac" r="356" ht="15.75" x14ac:dyDescent="0.25">
      <c r="A356" s="193"/>
      <c r="B356" s="194"/>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c r="AA356" s="193"/>
    </row>
    <row xmlns:x14ac="http://schemas.microsoft.com/office/spreadsheetml/2009/9/ac" r="357" ht="15.75" x14ac:dyDescent="0.25">
      <c r="A357" s="193"/>
      <c r="B357" s="194"/>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c r="AA357" s="193"/>
    </row>
    <row xmlns:x14ac="http://schemas.microsoft.com/office/spreadsheetml/2009/9/ac" r="358" ht="15.75" x14ac:dyDescent="0.25">
      <c r="A358" s="193"/>
      <c r="B358" s="194"/>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c r="AA358" s="193"/>
    </row>
    <row xmlns:x14ac="http://schemas.microsoft.com/office/spreadsheetml/2009/9/ac" r="359" ht="15.75" x14ac:dyDescent="0.25">
      <c r="A359" s="193"/>
      <c r="B359" s="194"/>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c r="AA359" s="193"/>
    </row>
    <row xmlns:x14ac="http://schemas.microsoft.com/office/spreadsheetml/2009/9/ac" r="360" ht="15.75" x14ac:dyDescent="0.25">
      <c r="A360" s="193"/>
      <c r="B360" s="194"/>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c r="AA360" s="193"/>
    </row>
    <row xmlns:x14ac="http://schemas.microsoft.com/office/spreadsheetml/2009/9/ac" r="361" ht="15.75" x14ac:dyDescent="0.25">
      <c r="A361" s="193"/>
      <c r="B361" s="194"/>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c r="AA361" s="193"/>
    </row>
    <row xmlns:x14ac="http://schemas.microsoft.com/office/spreadsheetml/2009/9/ac" r="362" ht="15.75" x14ac:dyDescent="0.25">
      <c r="A362" s="193"/>
      <c r="B362" s="194"/>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c r="AA362" s="193"/>
    </row>
    <row xmlns:x14ac="http://schemas.microsoft.com/office/spreadsheetml/2009/9/ac" r="363" ht="15.75" x14ac:dyDescent="0.25">
      <c r="A363" s="193"/>
      <c r="B363" s="194"/>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c r="AA363" s="193"/>
    </row>
    <row xmlns:x14ac="http://schemas.microsoft.com/office/spreadsheetml/2009/9/ac" r="364" ht="15.75" x14ac:dyDescent="0.25">
      <c r="A364" s="193"/>
      <c r="B364" s="194"/>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c r="AA364" s="193"/>
    </row>
    <row xmlns:x14ac="http://schemas.microsoft.com/office/spreadsheetml/2009/9/ac" r="365" ht="15.75" x14ac:dyDescent="0.25">
      <c r="A365" s="193"/>
      <c r="B365" s="194"/>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c r="AA365" s="193"/>
    </row>
    <row xmlns:x14ac="http://schemas.microsoft.com/office/spreadsheetml/2009/9/ac" r="366" ht="15.75" x14ac:dyDescent="0.25">
      <c r="A366" s="193"/>
      <c r="B366" s="194"/>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c r="AA366" s="193"/>
    </row>
    <row xmlns:x14ac="http://schemas.microsoft.com/office/spreadsheetml/2009/9/ac" r="367" ht="15.75" x14ac:dyDescent="0.25">
      <c r="A367" s="193"/>
      <c r="B367" s="194"/>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c r="AA367" s="193"/>
    </row>
    <row xmlns:x14ac="http://schemas.microsoft.com/office/spreadsheetml/2009/9/ac" r="368" ht="15.75" x14ac:dyDescent="0.25">
      <c r="A368" s="193"/>
      <c r="B368" s="194"/>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c r="AA368" s="193"/>
    </row>
    <row xmlns:x14ac="http://schemas.microsoft.com/office/spreadsheetml/2009/9/ac" r="369" ht="15.75" x14ac:dyDescent="0.25">
      <c r="A369" s="193"/>
      <c r="B369" s="194"/>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c r="AA369" s="193"/>
    </row>
    <row xmlns:x14ac="http://schemas.microsoft.com/office/spreadsheetml/2009/9/ac" r="370" ht="15.75" x14ac:dyDescent="0.25">
      <c r="A370" s="193"/>
      <c r="B370" s="194"/>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c r="AA370" s="193"/>
    </row>
    <row xmlns:x14ac="http://schemas.microsoft.com/office/spreadsheetml/2009/9/ac" r="371" ht="15.75" x14ac:dyDescent="0.25">
      <c r="A371" s="193"/>
      <c r="B371" s="194"/>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c r="AA371" s="193"/>
    </row>
    <row xmlns:x14ac="http://schemas.microsoft.com/office/spreadsheetml/2009/9/ac" r="372" ht="15.75" x14ac:dyDescent="0.25">
      <c r="A372" s="193"/>
      <c r="B372" s="194"/>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c r="AA372" s="193"/>
    </row>
    <row xmlns:x14ac="http://schemas.microsoft.com/office/spreadsheetml/2009/9/ac" r="373" ht="15.75" x14ac:dyDescent="0.25">
      <c r="A373" s="193"/>
      <c r="B373" s="194"/>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c r="AA373" s="193"/>
    </row>
    <row xmlns:x14ac="http://schemas.microsoft.com/office/spreadsheetml/2009/9/ac" r="374" ht="15.75" x14ac:dyDescent="0.25">
      <c r="A374" s="193"/>
      <c r="B374" s="194"/>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c r="AA374" s="193"/>
    </row>
    <row xmlns:x14ac="http://schemas.microsoft.com/office/spreadsheetml/2009/9/ac" r="375" ht="15.75" x14ac:dyDescent="0.25">
      <c r="A375" s="193"/>
      <c r="B375" s="194"/>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c r="AA375" s="193"/>
    </row>
    <row xmlns:x14ac="http://schemas.microsoft.com/office/spreadsheetml/2009/9/ac" r="376" ht="15.75" x14ac:dyDescent="0.25">
      <c r="A376" s="193"/>
      <c r="B376" s="194"/>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c r="AA376" s="193"/>
    </row>
    <row xmlns:x14ac="http://schemas.microsoft.com/office/spreadsheetml/2009/9/ac" r="377" ht="15.75" x14ac:dyDescent="0.25">
      <c r="A377" s="193"/>
      <c r="B377" s="194"/>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c r="AA377" s="193"/>
    </row>
    <row xmlns:x14ac="http://schemas.microsoft.com/office/spreadsheetml/2009/9/ac" r="378" ht="15.75" x14ac:dyDescent="0.25">
      <c r="A378" s="193"/>
      <c r="B378" s="194"/>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c r="AA378" s="193"/>
    </row>
    <row xmlns:x14ac="http://schemas.microsoft.com/office/spreadsheetml/2009/9/ac" r="379" ht="15.75" x14ac:dyDescent="0.25">
      <c r="A379" s="193"/>
      <c r="B379" s="194"/>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c r="AA379" s="193"/>
    </row>
    <row xmlns:x14ac="http://schemas.microsoft.com/office/spreadsheetml/2009/9/ac" r="380" ht="15.75" x14ac:dyDescent="0.25">
      <c r="A380" s="193"/>
      <c r="B380" s="194"/>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c r="AA380" s="193"/>
    </row>
    <row xmlns:x14ac="http://schemas.microsoft.com/office/spreadsheetml/2009/9/ac" r="381" ht="15.75" x14ac:dyDescent="0.25">
      <c r="A381" s="193"/>
      <c r="B381" s="194"/>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c r="AA381" s="193"/>
    </row>
    <row xmlns:x14ac="http://schemas.microsoft.com/office/spreadsheetml/2009/9/ac" r="382" ht="15.75" x14ac:dyDescent="0.25">
      <c r="A382" s="193"/>
      <c r="B382" s="194"/>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c r="AA382" s="193"/>
    </row>
    <row xmlns:x14ac="http://schemas.microsoft.com/office/spreadsheetml/2009/9/ac" r="383" ht="15.75" x14ac:dyDescent="0.25">
      <c r="A383" s="193"/>
      <c r="B383" s="194"/>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c r="AA383" s="193"/>
    </row>
    <row xmlns:x14ac="http://schemas.microsoft.com/office/spreadsheetml/2009/9/ac" r="384" ht="15.75" x14ac:dyDescent="0.25">
      <c r="A384" s="193"/>
      <c r="B384" s="194"/>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c r="AA384" s="193"/>
    </row>
    <row xmlns:x14ac="http://schemas.microsoft.com/office/spreadsheetml/2009/9/ac" r="385" ht="15.75" x14ac:dyDescent="0.25">
      <c r="A385" s="193"/>
      <c r="B385" s="194"/>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c r="AA385" s="193"/>
    </row>
    <row xmlns:x14ac="http://schemas.microsoft.com/office/spreadsheetml/2009/9/ac" r="386" ht="15.75" x14ac:dyDescent="0.25">
      <c r="A386" s="193"/>
      <c r="B386" s="194"/>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c r="AA386" s="193"/>
    </row>
    <row xmlns:x14ac="http://schemas.microsoft.com/office/spreadsheetml/2009/9/ac" r="387" ht="15.75" x14ac:dyDescent="0.25">
      <c r="A387" s="193"/>
      <c r="B387" s="194"/>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c r="AA387" s="193"/>
    </row>
    <row xmlns:x14ac="http://schemas.microsoft.com/office/spreadsheetml/2009/9/ac" r="388" ht="15.75" x14ac:dyDescent="0.25">
      <c r="A388" s="193"/>
      <c r="B388" s="194"/>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c r="AA388" s="193"/>
    </row>
    <row xmlns:x14ac="http://schemas.microsoft.com/office/spreadsheetml/2009/9/ac" r="389" ht="15.75" x14ac:dyDescent="0.25">
      <c r="A389" s="193"/>
      <c r="B389" s="194"/>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c r="AA389" s="193"/>
    </row>
    <row xmlns:x14ac="http://schemas.microsoft.com/office/spreadsheetml/2009/9/ac" r="390" ht="15.75" x14ac:dyDescent="0.25">
      <c r="A390" s="193"/>
      <c r="B390" s="194"/>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c r="AA390" s="193"/>
    </row>
    <row xmlns:x14ac="http://schemas.microsoft.com/office/spreadsheetml/2009/9/ac" r="391" ht="15.75" x14ac:dyDescent="0.25">
      <c r="A391" s="193"/>
      <c r="B391" s="194"/>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c r="AA391" s="193"/>
    </row>
    <row xmlns:x14ac="http://schemas.microsoft.com/office/spreadsheetml/2009/9/ac" r="392" ht="15.75" x14ac:dyDescent="0.25">
      <c r="A392" s="193"/>
      <c r="B392" s="194"/>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c r="AA392" s="193"/>
    </row>
    <row xmlns:x14ac="http://schemas.microsoft.com/office/spreadsheetml/2009/9/ac" r="393" ht="15.75" x14ac:dyDescent="0.25">
      <c r="A393" s="193"/>
      <c r="B393" s="194"/>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c r="AA393" s="193"/>
    </row>
    <row xmlns:x14ac="http://schemas.microsoft.com/office/spreadsheetml/2009/9/ac" r="394" ht="15.75" x14ac:dyDescent="0.25">
      <c r="A394" s="193"/>
      <c r="B394" s="194"/>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c r="AA394" s="193"/>
    </row>
    <row xmlns:x14ac="http://schemas.microsoft.com/office/spreadsheetml/2009/9/ac" r="395" ht="15.75" x14ac:dyDescent="0.25">
      <c r="A395" s="193"/>
      <c r="B395" s="194"/>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c r="AA395" s="193"/>
    </row>
    <row xmlns:x14ac="http://schemas.microsoft.com/office/spreadsheetml/2009/9/ac" r="396" ht="15.75" x14ac:dyDescent="0.25">
      <c r="A396" s="193"/>
      <c r="B396" s="194"/>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c r="AA396" s="193"/>
    </row>
    <row xmlns:x14ac="http://schemas.microsoft.com/office/spreadsheetml/2009/9/ac" r="397" ht="15.75" x14ac:dyDescent="0.25">
      <c r="A397" s="193"/>
      <c r="B397" s="194"/>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c r="AA397" s="193"/>
    </row>
    <row xmlns:x14ac="http://schemas.microsoft.com/office/spreadsheetml/2009/9/ac" r="398" ht="15.75" x14ac:dyDescent="0.25">
      <c r="A398" s="193"/>
      <c r="B398" s="194"/>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c r="AA398" s="193"/>
    </row>
    <row xmlns:x14ac="http://schemas.microsoft.com/office/spreadsheetml/2009/9/ac" r="399" ht="15.75" x14ac:dyDescent="0.25">
      <c r="A399" s="193"/>
      <c r="B399" s="194"/>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c r="AA399" s="193"/>
    </row>
    <row xmlns:x14ac="http://schemas.microsoft.com/office/spreadsheetml/2009/9/ac" r="400" ht="15.75" x14ac:dyDescent="0.25">
      <c r="A400" s="193"/>
      <c r="B400" s="194"/>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c r="AA400" s="193"/>
    </row>
    <row xmlns:x14ac="http://schemas.microsoft.com/office/spreadsheetml/2009/9/ac" r="401" ht="15.75" x14ac:dyDescent="0.25">
      <c r="A401" s="193"/>
      <c r="B401" s="194"/>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c r="AA401" s="193"/>
    </row>
    <row xmlns:x14ac="http://schemas.microsoft.com/office/spreadsheetml/2009/9/ac" r="402" ht="15.75" x14ac:dyDescent="0.25">
      <c r="A402" s="193"/>
      <c r="B402" s="194"/>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c r="AA402" s="193"/>
    </row>
    <row xmlns:x14ac="http://schemas.microsoft.com/office/spreadsheetml/2009/9/ac" r="403" ht="15.75" x14ac:dyDescent="0.25">
      <c r="A403" s="193"/>
      <c r="B403" s="194"/>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c r="AA403" s="193"/>
    </row>
    <row xmlns:x14ac="http://schemas.microsoft.com/office/spreadsheetml/2009/9/ac" r="404" ht="15.75" x14ac:dyDescent="0.25">
      <c r="A404" s="193"/>
      <c r="B404" s="194"/>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c r="AA404" s="193"/>
    </row>
    <row xmlns:x14ac="http://schemas.microsoft.com/office/spreadsheetml/2009/9/ac" r="405" ht="15.75" x14ac:dyDescent="0.25">
      <c r="A405" s="193"/>
      <c r="B405" s="194"/>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c r="AA405" s="193"/>
    </row>
    <row xmlns:x14ac="http://schemas.microsoft.com/office/spreadsheetml/2009/9/ac" r="406" ht="15.75" x14ac:dyDescent="0.25">
      <c r="A406" s="193"/>
      <c r="B406" s="194"/>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c r="AA406" s="193"/>
    </row>
    <row xmlns:x14ac="http://schemas.microsoft.com/office/spreadsheetml/2009/9/ac" r="407" ht="15.75" x14ac:dyDescent="0.25">
      <c r="A407" s="193"/>
      <c r="B407" s="194"/>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c r="AA407" s="193"/>
    </row>
    <row xmlns:x14ac="http://schemas.microsoft.com/office/spreadsheetml/2009/9/ac" r="408" ht="15.75" x14ac:dyDescent="0.25">
      <c r="A408" s="193"/>
      <c r="B408" s="194"/>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c r="AA408" s="193"/>
    </row>
    <row xmlns:x14ac="http://schemas.microsoft.com/office/spreadsheetml/2009/9/ac" r="409" ht="15.75" x14ac:dyDescent="0.25">
      <c r="A409" s="193"/>
      <c r="B409" s="194"/>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c r="AA409" s="193"/>
    </row>
    <row xmlns:x14ac="http://schemas.microsoft.com/office/spreadsheetml/2009/9/ac" r="410" ht="15.75" x14ac:dyDescent="0.25">
      <c r="A410" s="193"/>
      <c r="B410" s="194"/>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c r="AA410" s="193"/>
    </row>
    <row xmlns:x14ac="http://schemas.microsoft.com/office/spreadsheetml/2009/9/ac" r="411" ht="15.75" x14ac:dyDescent="0.25">
      <c r="A411" s="193"/>
      <c r="B411" s="194"/>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c r="AA411" s="193"/>
    </row>
    <row xmlns:x14ac="http://schemas.microsoft.com/office/spreadsheetml/2009/9/ac" r="412" ht="15.75" x14ac:dyDescent="0.25">
      <c r="A412" s="193"/>
      <c r="B412" s="194"/>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c r="AA412" s="193"/>
    </row>
    <row xmlns:x14ac="http://schemas.microsoft.com/office/spreadsheetml/2009/9/ac" r="413" ht="15.75" x14ac:dyDescent="0.25">
      <c r="A413" s="193"/>
      <c r="B413" s="194"/>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c r="AA413" s="193"/>
    </row>
    <row xmlns:x14ac="http://schemas.microsoft.com/office/spreadsheetml/2009/9/ac" r="414" ht="15.75" x14ac:dyDescent="0.25">
      <c r="A414" s="193"/>
      <c r="B414" s="194"/>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c r="AA414" s="193"/>
    </row>
    <row xmlns:x14ac="http://schemas.microsoft.com/office/spreadsheetml/2009/9/ac" r="415" ht="15.75" x14ac:dyDescent="0.25">
      <c r="A415" s="193"/>
      <c r="B415" s="194"/>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c r="AA415" s="193"/>
    </row>
    <row xmlns:x14ac="http://schemas.microsoft.com/office/spreadsheetml/2009/9/ac" r="416" ht="15.75" x14ac:dyDescent="0.25">
      <c r="A416" s="193"/>
      <c r="B416" s="194"/>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c r="AA416" s="193"/>
    </row>
    <row xmlns:x14ac="http://schemas.microsoft.com/office/spreadsheetml/2009/9/ac" r="417" ht="15.75" x14ac:dyDescent="0.25">
      <c r="A417" s="193"/>
      <c r="B417" s="194"/>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c r="AA417" s="193"/>
    </row>
    <row xmlns:x14ac="http://schemas.microsoft.com/office/spreadsheetml/2009/9/ac" r="418" ht="15.75" x14ac:dyDescent="0.25">
      <c r="A418" s="193"/>
      <c r="B418" s="194"/>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c r="AA418" s="193"/>
    </row>
    <row xmlns:x14ac="http://schemas.microsoft.com/office/spreadsheetml/2009/9/ac" r="419" ht="15.75" x14ac:dyDescent="0.25">
      <c r="A419" s="193"/>
      <c r="B419" s="194"/>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c r="AA419" s="193"/>
    </row>
    <row xmlns:x14ac="http://schemas.microsoft.com/office/spreadsheetml/2009/9/ac" r="420" ht="15.75" x14ac:dyDescent="0.25">
      <c r="A420" s="193"/>
      <c r="B420" s="194"/>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c r="AA420" s="193"/>
    </row>
    <row xmlns:x14ac="http://schemas.microsoft.com/office/spreadsheetml/2009/9/ac" r="421" ht="15.75" x14ac:dyDescent="0.25">
      <c r="A421" s="193"/>
      <c r="B421" s="194"/>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c r="AA421" s="193"/>
    </row>
    <row xmlns:x14ac="http://schemas.microsoft.com/office/spreadsheetml/2009/9/ac" r="422" ht="15.75" x14ac:dyDescent="0.25">
      <c r="A422" s="193"/>
      <c r="B422" s="194"/>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c r="AA422" s="193"/>
    </row>
    <row xmlns:x14ac="http://schemas.microsoft.com/office/spreadsheetml/2009/9/ac" r="423" ht="15.75" x14ac:dyDescent="0.25">
      <c r="A423" s="193"/>
      <c r="B423" s="194"/>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c r="AA423" s="193"/>
    </row>
    <row xmlns:x14ac="http://schemas.microsoft.com/office/spreadsheetml/2009/9/ac" r="424" ht="15.75" x14ac:dyDescent="0.25">
      <c r="A424" s="193"/>
      <c r="B424" s="194"/>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c r="AA424" s="193"/>
    </row>
    <row xmlns:x14ac="http://schemas.microsoft.com/office/spreadsheetml/2009/9/ac" r="425" ht="15.75" x14ac:dyDescent="0.25">
      <c r="A425" s="193"/>
      <c r="B425" s="194"/>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c r="AA425" s="193"/>
    </row>
    <row xmlns:x14ac="http://schemas.microsoft.com/office/spreadsheetml/2009/9/ac" r="426" ht="15.75" x14ac:dyDescent="0.25">
      <c r="A426" s="193"/>
      <c r="B426" s="194"/>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c r="AA426" s="193"/>
    </row>
    <row xmlns:x14ac="http://schemas.microsoft.com/office/spreadsheetml/2009/9/ac" r="427" ht="15.75" x14ac:dyDescent="0.25">
      <c r="A427" s="193"/>
      <c r="B427" s="194"/>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c r="AA427" s="193"/>
    </row>
    <row xmlns:x14ac="http://schemas.microsoft.com/office/spreadsheetml/2009/9/ac" r="428" ht="15.75" x14ac:dyDescent="0.25">
      <c r="A428" s="193"/>
      <c r="B428" s="194"/>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c r="AA428" s="193"/>
    </row>
    <row xmlns:x14ac="http://schemas.microsoft.com/office/spreadsheetml/2009/9/ac" r="429" ht="15.75" x14ac:dyDescent="0.25">
      <c r="A429" s="193"/>
      <c r="B429" s="194"/>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c r="AA429" s="193"/>
    </row>
    <row xmlns:x14ac="http://schemas.microsoft.com/office/spreadsheetml/2009/9/ac" r="430" ht="15.75" x14ac:dyDescent="0.25">
      <c r="A430" s="193"/>
      <c r="B430" s="194"/>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c r="AA430" s="193"/>
    </row>
    <row xmlns:x14ac="http://schemas.microsoft.com/office/spreadsheetml/2009/9/ac" r="431" ht="15.75" x14ac:dyDescent="0.25">
      <c r="A431" s="193"/>
      <c r="B431" s="194"/>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c r="AA431" s="193"/>
    </row>
    <row xmlns:x14ac="http://schemas.microsoft.com/office/spreadsheetml/2009/9/ac" r="432" ht="15.75" x14ac:dyDescent="0.25">
      <c r="A432" s="193"/>
      <c r="B432" s="194"/>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c r="AA432" s="193"/>
    </row>
    <row xmlns:x14ac="http://schemas.microsoft.com/office/spreadsheetml/2009/9/ac" r="433" ht="15.75" x14ac:dyDescent="0.25">
      <c r="A433" s="193"/>
      <c r="B433" s="194"/>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c r="AA433" s="193"/>
    </row>
    <row xmlns:x14ac="http://schemas.microsoft.com/office/spreadsheetml/2009/9/ac" r="434" ht="15.75" x14ac:dyDescent="0.25">
      <c r="A434" s="193"/>
      <c r="B434" s="194"/>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c r="AA434" s="193"/>
    </row>
    <row xmlns:x14ac="http://schemas.microsoft.com/office/spreadsheetml/2009/9/ac" r="435" ht="15.75" x14ac:dyDescent="0.25">
      <c r="A435" s="193"/>
      <c r="B435" s="194"/>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c r="AA435" s="193"/>
    </row>
    <row xmlns:x14ac="http://schemas.microsoft.com/office/spreadsheetml/2009/9/ac" r="436" ht="15.75" x14ac:dyDescent="0.25">
      <c r="A436" s="193"/>
      <c r="B436" s="194"/>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c r="AA436" s="193"/>
    </row>
    <row xmlns:x14ac="http://schemas.microsoft.com/office/spreadsheetml/2009/9/ac" r="437" ht="15.75" x14ac:dyDescent="0.25">
      <c r="A437" s="193"/>
      <c r="B437" s="194"/>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c r="AA437" s="193"/>
    </row>
    <row xmlns:x14ac="http://schemas.microsoft.com/office/spreadsheetml/2009/9/ac" r="438" ht="15.75" x14ac:dyDescent="0.25">
      <c r="A438" s="193"/>
      <c r="B438" s="194"/>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c r="AA438" s="193"/>
    </row>
    <row xmlns:x14ac="http://schemas.microsoft.com/office/spreadsheetml/2009/9/ac" r="439" ht="15.75" x14ac:dyDescent="0.25">
      <c r="A439" s="193"/>
      <c r="B439" s="194"/>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c r="AA439" s="193"/>
    </row>
    <row xmlns:x14ac="http://schemas.microsoft.com/office/spreadsheetml/2009/9/ac" r="440" ht="15.75" x14ac:dyDescent="0.25">
      <c r="A440" s="193"/>
      <c r="B440" s="194"/>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c r="AA440" s="193"/>
    </row>
    <row xmlns:x14ac="http://schemas.microsoft.com/office/spreadsheetml/2009/9/ac" r="441" ht="15.75" x14ac:dyDescent="0.25">
      <c r="A441" s="193"/>
      <c r="B441" s="194"/>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c r="AA441" s="193"/>
    </row>
    <row xmlns:x14ac="http://schemas.microsoft.com/office/spreadsheetml/2009/9/ac" r="442" ht="15.75" x14ac:dyDescent="0.25">
      <c r="A442" s="193"/>
      <c r="B442" s="194"/>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c r="AA442" s="193"/>
    </row>
    <row xmlns:x14ac="http://schemas.microsoft.com/office/spreadsheetml/2009/9/ac" r="443" ht="15.75" x14ac:dyDescent="0.25">
      <c r="A443" s="193"/>
      <c r="B443" s="194"/>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c r="AA443" s="193"/>
    </row>
    <row xmlns:x14ac="http://schemas.microsoft.com/office/spreadsheetml/2009/9/ac" r="444" ht="15.75" x14ac:dyDescent="0.25">
      <c r="A444" s="193"/>
      <c r="B444" s="194"/>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c r="AA444" s="193"/>
    </row>
    <row xmlns:x14ac="http://schemas.microsoft.com/office/spreadsheetml/2009/9/ac" r="445" ht="15.75" x14ac:dyDescent="0.25">
      <c r="A445" s="193"/>
      <c r="B445" s="194"/>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c r="AA445" s="193"/>
    </row>
    <row xmlns:x14ac="http://schemas.microsoft.com/office/spreadsheetml/2009/9/ac" r="446" ht="15.75" x14ac:dyDescent="0.25">
      <c r="A446" s="193"/>
      <c r="B446" s="194"/>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c r="AA446" s="193"/>
    </row>
    <row xmlns:x14ac="http://schemas.microsoft.com/office/spreadsheetml/2009/9/ac" r="447" ht="15.75" x14ac:dyDescent="0.25">
      <c r="A447" s="193"/>
      <c r="B447" s="194"/>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c r="AA447" s="193"/>
    </row>
    <row xmlns:x14ac="http://schemas.microsoft.com/office/spreadsheetml/2009/9/ac" r="448" ht="15.75" x14ac:dyDescent="0.25">
      <c r="A448" s="193"/>
      <c r="B448" s="194"/>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c r="AA448" s="193"/>
    </row>
    <row xmlns:x14ac="http://schemas.microsoft.com/office/spreadsheetml/2009/9/ac" r="449" ht="15.75" x14ac:dyDescent="0.25">
      <c r="A449" s="193"/>
      <c r="B449" s="194"/>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c r="AA449" s="193"/>
    </row>
    <row xmlns:x14ac="http://schemas.microsoft.com/office/spreadsheetml/2009/9/ac" r="450" ht="15.75" x14ac:dyDescent="0.25">
      <c r="A450" s="193"/>
      <c r="B450" s="194"/>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c r="AA450" s="193"/>
    </row>
    <row xmlns:x14ac="http://schemas.microsoft.com/office/spreadsheetml/2009/9/ac" r="451" ht="15.75" x14ac:dyDescent="0.25">
      <c r="A451" s="193"/>
      <c r="B451" s="194"/>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c r="AA451" s="193"/>
    </row>
    <row xmlns:x14ac="http://schemas.microsoft.com/office/spreadsheetml/2009/9/ac" r="452" ht="15.75" x14ac:dyDescent="0.25">
      <c r="A452" s="193"/>
      <c r="B452" s="194"/>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c r="AA452" s="193"/>
    </row>
    <row xmlns:x14ac="http://schemas.microsoft.com/office/spreadsheetml/2009/9/ac" r="453" ht="15.75" x14ac:dyDescent="0.25">
      <c r="A453" s="193"/>
      <c r="B453" s="194"/>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c r="AA453" s="193"/>
    </row>
    <row xmlns:x14ac="http://schemas.microsoft.com/office/spreadsheetml/2009/9/ac" r="454" ht="15.75" x14ac:dyDescent="0.25">
      <c r="A454" s="193"/>
      <c r="B454" s="194"/>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c r="AA454" s="193"/>
    </row>
    <row xmlns:x14ac="http://schemas.microsoft.com/office/spreadsheetml/2009/9/ac" r="455" ht="15.75" x14ac:dyDescent="0.25">
      <c r="A455" s="193"/>
      <c r="B455" s="194"/>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c r="AA455" s="193"/>
    </row>
    <row xmlns:x14ac="http://schemas.microsoft.com/office/spreadsheetml/2009/9/ac" r="456" ht="15.75" x14ac:dyDescent="0.25">
      <c r="A456" s="193"/>
      <c r="B456" s="194"/>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c r="AA456" s="193"/>
    </row>
    <row xmlns:x14ac="http://schemas.microsoft.com/office/spreadsheetml/2009/9/ac" r="457" ht="15.75" x14ac:dyDescent="0.25">
      <c r="A457" s="193"/>
      <c r="B457" s="194"/>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c r="AA457" s="193"/>
    </row>
    <row xmlns:x14ac="http://schemas.microsoft.com/office/spreadsheetml/2009/9/ac" r="458" ht="15.75" x14ac:dyDescent="0.25">
      <c r="A458" s="193"/>
      <c r="B458" s="194"/>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c r="AA458" s="193"/>
    </row>
    <row xmlns:x14ac="http://schemas.microsoft.com/office/spreadsheetml/2009/9/ac" r="459" ht="15.75" x14ac:dyDescent="0.25">
      <c r="A459" s="193"/>
      <c r="B459" s="194"/>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c r="AA459" s="193"/>
    </row>
    <row xmlns:x14ac="http://schemas.microsoft.com/office/spreadsheetml/2009/9/ac" r="460" ht="15.75" x14ac:dyDescent="0.25">
      <c r="A460" s="193"/>
      <c r="B460" s="194"/>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c r="AA460" s="193"/>
    </row>
    <row xmlns:x14ac="http://schemas.microsoft.com/office/spreadsheetml/2009/9/ac" r="461" ht="15.75" x14ac:dyDescent="0.25">
      <c r="A461" s="193"/>
      <c r="B461" s="194"/>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c r="AA461" s="193"/>
    </row>
    <row xmlns:x14ac="http://schemas.microsoft.com/office/spreadsheetml/2009/9/ac" r="462" ht="15.75" x14ac:dyDescent="0.25">
      <c r="A462" s="193"/>
      <c r="B462" s="194"/>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c r="AA462" s="193"/>
    </row>
    <row xmlns:x14ac="http://schemas.microsoft.com/office/spreadsheetml/2009/9/ac" r="463" ht="15.75" x14ac:dyDescent="0.25">
      <c r="A463" s="193"/>
      <c r="B463" s="194"/>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c r="AA463" s="193"/>
    </row>
    <row xmlns:x14ac="http://schemas.microsoft.com/office/spreadsheetml/2009/9/ac" r="464" ht="15.75" x14ac:dyDescent="0.25">
      <c r="A464" s="193"/>
      <c r="B464" s="194"/>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row>
    <row xmlns:x14ac="http://schemas.microsoft.com/office/spreadsheetml/2009/9/ac" r="465" ht="15.75" x14ac:dyDescent="0.25">
      <c r="A465" s="193"/>
      <c r="B465" s="194"/>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c r="AA465" s="193"/>
    </row>
    <row xmlns:x14ac="http://schemas.microsoft.com/office/spreadsheetml/2009/9/ac" r="466" ht="15.75" x14ac:dyDescent="0.25">
      <c r="A466" s="193"/>
      <c r="B466" s="194"/>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c r="AA466" s="193"/>
    </row>
    <row xmlns:x14ac="http://schemas.microsoft.com/office/spreadsheetml/2009/9/ac" r="467" ht="15.75" x14ac:dyDescent="0.25">
      <c r="A467" s="193"/>
      <c r="B467" s="194"/>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c r="AA467" s="193"/>
    </row>
    <row xmlns:x14ac="http://schemas.microsoft.com/office/spreadsheetml/2009/9/ac" r="468" ht="15.75" x14ac:dyDescent="0.25">
      <c r="A468" s="193"/>
      <c r="B468" s="194"/>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c r="AA468" s="193"/>
    </row>
    <row xmlns:x14ac="http://schemas.microsoft.com/office/spreadsheetml/2009/9/ac" r="469" ht="15.75" x14ac:dyDescent="0.25">
      <c r="A469" s="193"/>
      <c r="B469" s="194"/>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c r="AA469" s="193"/>
    </row>
    <row xmlns:x14ac="http://schemas.microsoft.com/office/spreadsheetml/2009/9/ac" r="470" ht="15.75" x14ac:dyDescent="0.25">
      <c r="A470" s="193"/>
      <c r="B470" s="194"/>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c r="AA470" s="193"/>
    </row>
    <row xmlns:x14ac="http://schemas.microsoft.com/office/spreadsheetml/2009/9/ac" r="471" ht="15.75" x14ac:dyDescent="0.25">
      <c r="A471" s="193"/>
      <c r="B471" s="194"/>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c r="AA471" s="193"/>
    </row>
    <row xmlns:x14ac="http://schemas.microsoft.com/office/spreadsheetml/2009/9/ac" r="472" ht="15.75" x14ac:dyDescent="0.25">
      <c r="A472" s="193"/>
      <c r="B472" s="194"/>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c r="AA472" s="193"/>
    </row>
    <row xmlns:x14ac="http://schemas.microsoft.com/office/spreadsheetml/2009/9/ac" r="473" ht="15.75" x14ac:dyDescent="0.25">
      <c r="A473" s="193"/>
      <c r="B473" s="194"/>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c r="AA473" s="193"/>
    </row>
    <row xmlns:x14ac="http://schemas.microsoft.com/office/spreadsheetml/2009/9/ac" r="474" ht="15.75" x14ac:dyDescent="0.25">
      <c r="A474" s="193"/>
      <c r="B474" s="194"/>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c r="AA474" s="193"/>
    </row>
    <row xmlns:x14ac="http://schemas.microsoft.com/office/spreadsheetml/2009/9/ac" r="475" ht="15.75" x14ac:dyDescent="0.25">
      <c r="A475" s="193"/>
      <c r="B475" s="194"/>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c r="AA475" s="193"/>
    </row>
    <row xmlns:x14ac="http://schemas.microsoft.com/office/spreadsheetml/2009/9/ac" r="476" ht="15.75" x14ac:dyDescent="0.25">
      <c r="A476" s="193"/>
      <c r="B476" s="194"/>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c r="AA476" s="193"/>
    </row>
    <row xmlns:x14ac="http://schemas.microsoft.com/office/spreadsheetml/2009/9/ac" r="477" ht="15.75" x14ac:dyDescent="0.25">
      <c r="A477" s="193"/>
      <c r="B477" s="194"/>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c r="AA477" s="193"/>
    </row>
    <row xmlns:x14ac="http://schemas.microsoft.com/office/spreadsheetml/2009/9/ac" r="478" ht="15.75" x14ac:dyDescent="0.25">
      <c r="A478" s="193"/>
      <c r="B478" s="194"/>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c r="AA478" s="193"/>
    </row>
    <row xmlns:x14ac="http://schemas.microsoft.com/office/spreadsheetml/2009/9/ac" r="479" ht="15.75" x14ac:dyDescent="0.25">
      <c r="A479" s="193"/>
      <c r="B479" s="194"/>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c r="AA479" s="193"/>
    </row>
    <row xmlns:x14ac="http://schemas.microsoft.com/office/spreadsheetml/2009/9/ac" r="480" ht="15.75" x14ac:dyDescent="0.25">
      <c r="A480" s="193"/>
      <c r="B480" s="194"/>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c r="AA480" s="193"/>
    </row>
    <row xmlns:x14ac="http://schemas.microsoft.com/office/spreadsheetml/2009/9/ac" r="481" ht="15.75" x14ac:dyDescent="0.25">
      <c r="A481" s="193"/>
      <c r="B481" s="194"/>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c r="AA481" s="193"/>
    </row>
    <row xmlns:x14ac="http://schemas.microsoft.com/office/spreadsheetml/2009/9/ac" r="482" ht="15.75" x14ac:dyDescent="0.25">
      <c r="A482" s="193"/>
      <c r="B482" s="194"/>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c r="AA482" s="193"/>
    </row>
    <row xmlns:x14ac="http://schemas.microsoft.com/office/spreadsheetml/2009/9/ac" r="483" ht="15.75" x14ac:dyDescent="0.25">
      <c r="A483" s="193"/>
      <c r="B483" s="194"/>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c r="AA483" s="193"/>
    </row>
    <row xmlns:x14ac="http://schemas.microsoft.com/office/spreadsheetml/2009/9/ac" r="484" ht="15.75" x14ac:dyDescent="0.25">
      <c r="A484" s="193"/>
      <c r="B484" s="194"/>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c r="AA484" s="193"/>
    </row>
    <row xmlns:x14ac="http://schemas.microsoft.com/office/spreadsheetml/2009/9/ac" r="485" ht="15.75" x14ac:dyDescent="0.25">
      <c r="A485" s="193"/>
      <c r="B485" s="194"/>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c r="AA485" s="193"/>
    </row>
    <row xmlns:x14ac="http://schemas.microsoft.com/office/spreadsheetml/2009/9/ac" r="486" ht="15.75" x14ac:dyDescent="0.25">
      <c r="A486" s="193"/>
      <c r="B486" s="194"/>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c r="AA486" s="193"/>
    </row>
    <row xmlns:x14ac="http://schemas.microsoft.com/office/spreadsheetml/2009/9/ac" r="487" ht="15.75" x14ac:dyDescent="0.25">
      <c r="A487" s="193"/>
      <c r="B487" s="194"/>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c r="AA487" s="193"/>
    </row>
    <row xmlns:x14ac="http://schemas.microsoft.com/office/spreadsheetml/2009/9/ac" r="488" ht="15.75" x14ac:dyDescent="0.25">
      <c r="A488" s="193"/>
      <c r="B488" s="194"/>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c r="AA488" s="19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3CBB-16EE-496C-A7FE-1B112AC059D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1" customWidth="true"/>
    <col min="2" max="2" width="6.5" style="195" customWidth="true"/>
    <col min="3" max="3" width="14.125" style="202" customWidth="true"/>
    <col min="4" max="4" width="9.75" style="159" customWidth="true"/>
    <col min="5" max="5" width="8" style="203" customWidth="true"/>
    <col min="6" max="6" width="8" style="204" customWidth="true"/>
    <col min="7" max="7" width="8" style="205" customWidth="true"/>
    <col min="8" max="8" width="8" style="206" customWidth="true"/>
    <col min="9" max="9" width="8" style="200" customWidth="true"/>
    <col min="10" max="10" width="8" style="207" customWidth="true"/>
    <col min="11" max="11" width="8" style="208" customWidth="true"/>
    <col min="12" max="12" width="8" style="204" customWidth="true"/>
    <col min="13" max="13" width="8" style="209" customWidth="true"/>
    <col min="14" max="14" width="8" style="210" customWidth="true"/>
    <col min="15" max="19" width="8" style="159" customWidth="true"/>
    <col min="20" max="16384" width="9" style="159"/>
  </cols>
  <sheetData>
    <row xmlns:x14ac="http://schemas.microsoft.com/office/spreadsheetml/2009/9/ac" r="1" ht="20.25" customHeight="true" x14ac:dyDescent="0.2">
      <c r="A1" s="587" t="s">
        <v>318</v>
      </c>
      <c r="B1" s="588"/>
      <c r="C1" s="588"/>
      <c r="D1" s="588"/>
      <c r="E1" s="589" t="s">
        <v>50</v>
      </c>
      <c r="F1" s="590"/>
      <c r="G1" s="590"/>
      <c r="H1" s="590"/>
      <c r="I1" s="591"/>
      <c r="J1" s="592" t="s">
        <v>10</v>
      </c>
      <c r="K1" s="592"/>
      <c r="L1" s="592"/>
      <c r="M1" s="592"/>
      <c r="N1" s="592"/>
      <c r="O1" s="593" t="s">
        <v>11</v>
      </c>
      <c r="P1" s="594"/>
      <c r="Q1" s="594"/>
      <c r="R1" s="594"/>
      <c r="S1" s="595"/>
    </row>
    <row xmlns:x14ac="http://schemas.microsoft.com/office/spreadsheetml/2009/9/ac" r="2" x14ac:dyDescent="0.2">
      <c r="A2" s="588"/>
      <c r="B2" s="588"/>
      <c r="C2" s="588"/>
      <c r="D2" s="588"/>
      <c r="E2" s="235"/>
      <c r="F2" s="236"/>
      <c r="G2" s="237"/>
      <c r="H2" s="238"/>
      <c r="I2" s="239"/>
      <c r="J2" s="240"/>
      <c r="K2" s="236"/>
      <c r="L2" s="241"/>
      <c r="M2" s="238"/>
      <c r="N2" s="242"/>
      <c r="O2" s="235"/>
      <c r="P2" s="236"/>
      <c r="Q2" s="243"/>
      <c r="R2" s="238"/>
      <c r="S2" s="239"/>
    </row>
    <row xmlns:x14ac="http://schemas.microsoft.com/office/spreadsheetml/2009/9/ac" r="3" ht="134.25" customHeight="true" x14ac:dyDescent="0.2">
      <c r="A3" s="196" t="s">
        <v>9</v>
      </c>
      <c r="B3" s="197" t="s">
        <v>4</v>
      </c>
      <c r="C3" s="198" t="s">
        <v>8</v>
      </c>
      <c r="D3" s="199" t="s">
        <v>174</v>
      </c>
      <c r="E3" s="244" t="s">
        <v>25</v>
      </c>
      <c r="F3" s="245" t="s">
        <v>19</v>
      </c>
      <c r="G3" s="246" t="s">
        <v>159</v>
      </c>
      <c r="H3" s="247" t="s">
        <v>166</v>
      </c>
      <c r="I3" s="248" t="s">
        <v>36</v>
      </c>
      <c r="J3" s="249" t="s">
        <v>25</v>
      </c>
      <c r="K3" s="250" t="s">
        <v>19</v>
      </c>
      <c r="L3" s="251" t="s">
        <v>160</v>
      </c>
      <c r="M3" s="247" t="s">
        <v>166</v>
      </c>
      <c r="N3" s="252" t="s">
        <v>36</v>
      </c>
      <c r="O3" s="244" t="s">
        <v>25</v>
      </c>
      <c r="P3" s="245" t="s">
        <v>126</v>
      </c>
      <c r="Q3" s="253" t="s">
        <v>161</v>
      </c>
      <c r="R3" s="247" t="s">
        <v>166</v>
      </c>
      <c r="S3" s="248" t="s">
        <v>36</v>
      </c>
    </row>
    <row xmlns:x14ac="http://schemas.microsoft.com/office/spreadsheetml/2009/9/ac" r="4" x14ac:dyDescent="0.2">
      <c r="A4" s="354" t="str">
        <f>IF(ISBLANK(Regressions!A14), " ", Regressions!A14)</f>
        <v>Ecuador</v>
      </c>
      <c r="B4" s="355">
        <f>IF(ISBLANK(Regressions!B14), " ", Regressions!B14)</f>
        <v>2000</v>
      </c>
      <c r="C4" s="356" t="str">
        <f>IF(ISBLANK(Regressions!C14), " ", Regressions!C14)</f>
        <v>National</v>
      </c>
      <c r="D4" s="357">
        <f>IF(ISBLANK(Regressions!D14), " ", Regressions!D14)</f>
        <v>3713560</v>
      </c>
      <c r="E4" s="254" t="e">
        <f>IF(ISNUMBER(Regressions!E14),ROUND(Regressions!E14, 1), NA())</f>
        <v>#N/A</v>
      </c>
      <c r="F4" s="358">
        <f>IF(ISNUMBER(Regressions!F14),ROUND(Regressions!F14, 1), NA())</f>
        <v>67.5</v>
      </c>
      <c r="G4" s="255" t="e">
        <f>IF(ISNUMBER(Regressions!G14),ROUND(Regressions!G14, 1), NA())</f>
        <v>#N/A</v>
      </c>
      <c r="H4" s="359" t="e">
        <f>IF(ISNUMBER(Regressions!H14),ROUND(Regressions!H14, 1), NA())</f>
        <v>#N/A</v>
      </c>
      <c r="I4" s="256">
        <f>IF(ISNUMBER(Regressions!I14),ROUND(Regressions!I14, 1), NA())</f>
        <v>32.5</v>
      </c>
      <c r="J4" s="360" t="e">
        <f>IF(ISNUMBER(Regressions!K14),ROUND(Regressions!K14, 1), NA())</f>
        <v>#N/A</v>
      </c>
      <c r="K4" s="358" t="e">
        <f>IF(ISNUMBER(Regressions!L14),ROUND(Regressions!L14, 1), NA())</f>
        <v>#N/A</v>
      </c>
      <c r="L4" s="257" t="e">
        <f>IF(ISNUMBER(Regressions!M14),ROUND(Regressions!M14, 1), NA())</f>
        <v>#N/A</v>
      </c>
      <c r="M4" s="359" t="e">
        <f>IF(ISNUMBER(Regressions!N14),ROUND(Regressions!N14, 1), NA())</f>
        <v>#N/A</v>
      </c>
      <c r="N4" s="256" t="e">
        <f>IF(ISNUMBER(Regressions!O14),ROUND(Regressions!O14, 1), NA())</f>
        <v>#N/A</v>
      </c>
      <c r="O4" s="360" t="e">
        <f>IF(ISNUMBER(Regressions!Q14),ROUND(Regressions!Q14, 1), NA())</f>
        <v>#N/A</v>
      </c>
      <c r="P4" s="358" t="e">
        <f>IF(ISNUMBER(Regressions!R14),ROUND(Regressions!R14, 1), NA())</f>
        <v>#N/A</v>
      </c>
      <c r="Q4" s="258" t="e">
        <f>IF(ISNUMBER(Regressions!S14),ROUND(Regressions!S14, 1), NA())</f>
        <v>#N/A</v>
      </c>
      <c r="R4" s="359" t="e">
        <f>IF(ISNUMBER(Regressions!T14),ROUND(Regressions!T14, 1), NA())</f>
        <v>#N/A</v>
      </c>
      <c r="S4" s="256" t="e">
        <f>IF(ISNUMBER(Regressions!U14),ROUND(Regressions!U14, 1), NA())</f>
        <v>#N/A</v>
      </c>
    </row>
    <row xmlns:x14ac="http://schemas.microsoft.com/office/spreadsheetml/2009/9/ac" r="5" x14ac:dyDescent="0.2">
      <c r="A5" s="354" t="str">
        <f>IF(ISBLANK(Regressions!A15), " ", Regressions!A15)</f>
        <v>Ecuador</v>
      </c>
      <c r="B5" s="355">
        <f>IF(ISBLANK(Regressions!B15), " ", Regressions!B15)</f>
        <v>2001</v>
      </c>
      <c r="C5" s="361" t="str">
        <f>IF(ISBLANK(Regressions!C15), " ", Regressions!C15)</f>
        <v>National</v>
      </c>
      <c r="D5" s="357">
        <f>IF(ISBLANK(Regressions!D15), " ", Regressions!D15)</f>
        <v>3750448</v>
      </c>
      <c r="E5" s="254" t="e">
        <f>IF(ISNUMBER(Regressions!E15),ROUND(Regressions!E15, 1), NA())</f>
        <v>#N/A</v>
      </c>
      <c r="F5" s="358">
        <f>IF(ISNUMBER(Regressions!F15),ROUND(Regressions!F15, 1), NA())</f>
        <v>67.5</v>
      </c>
      <c r="G5" s="255" t="e">
        <f>IF(ISNUMBER(Regressions!G15),ROUND(Regressions!G15, 1), NA())</f>
        <v>#N/A</v>
      </c>
      <c r="H5" s="359" t="e">
        <f>IF(ISNUMBER(Regressions!H15),ROUND(Regressions!H15, 1), NA())</f>
        <v>#N/A</v>
      </c>
      <c r="I5" s="256">
        <f>IF(ISNUMBER(Regressions!I15),ROUND(Regressions!I15, 1), NA())</f>
        <v>32.5</v>
      </c>
      <c r="J5" s="360" t="e">
        <f>IF(ISNUMBER(Regressions!K15),ROUND(Regressions!K15, 1), NA())</f>
        <v>#N/A</v>
      </c>
      <c r="K5" s="358" t="e">
        <f>IF(ISNUMBER(Regressions!L15),ROUND(Regressions!L15, 1), NA())</f>
        <v>#N/A</v>
      </c>
      <c r="L5" s="257" t="e">
        <f>IF(ISNUMBER(Regressions!M15),ROUND(Regressions!M15, 1), NA())</f>
        <v>#N/A</v>
      </c>
      <c r="M5" s="359" t="e">
        <f>IF(ISNUMBER(Regressions!N15),ROUND(Regressions!N15, 1), NA())</f>
        <v>#N/A</v>
      </c>
      <c r="N5" s="256" t="e">
        <f>IF(ISNUMBER(Regressions!O15),ROUND(Regressions!O15, 1), NA())</f>
        <v>#N/A</v>
      </c>
      <c r="O5" s="360" t="e">
        <f>IF(ISNUMBER(Regressions!Q15),ROUND(Regressions!Q15, 1), NA())</f>
        <v>#N/A</v>
      </c>
      <c r="P5" s="358" t="e">
        <f>IF(ISNUMBER(Regressions!R15),ROUND(Regressions!R15, 1), NA())</f>
        <v>#N/A</v>
      </c>
      <c r="Q5" s="258" t="e">
        <f>IF(ISNUMBER(Regressions!S15),ROUND(Regressions!S15, 1), NA())</f>
        <v>#N/A</v>
      </c>
      <c r="R5" s="359" t="e">
        <f>IF(ISNUMBER(Regressions!T15),ROUND(Regressions!T15, 1), NA())</f>
        <v>#N/A</v>
      </c>
      <c r="S5" s="256" t="e">
        <f>IF(ISNUMBER(Regressions!U15),ROUND(Regressions!U15, 1), NA())</f>
        <v>#N/A</v>
      </c>
      <c r="T5" s="200"/>
      <c r="U5" s="200"/>
      <c r="V5" s="200"/>
      <c r="W5" s="200"/>
      <c r="X5" s="200"/>
      <c r="Y5" s="200"/>
      <c r="Z5" s="200"/>
      <c r="AA5" s="200"/>
    </row>
    <row xmlns:x14ac="http://schemas.microsoft.com/office/spreadsheetml/2009/9/ac" r="6" x14ac:dyDescent="0.2">
      <c r="A6" s="354" t="str">
        <f>IF(ISBLANK(Regressions!A16), " ", Regressions!A16)</f>
        <v>Ecuador</v>
      </c>
      <c r="B6" s="355">
        <f>IF(ISBLANK(Regressions!B16), " ", Regressions!B16)</f>
        <v>2002</v>
      </c>
      <c r="C6" s="361" t="str">
        <f>IF(ISBLANK(Regressions!C16), " ", Regressions!C16)</f>
        <v>National</v>
      </c>
      <c r="D6" s="357">
        <f>IF(ISBLANK(Regressions!D16), " ", Regressions!D16)</f>
        <v>3785489</v>
      </c>
      <c r="E6" s="254" t="e">
        <f>IF(ISNUMBER(Regressions!E16),ROUND(Regressions!E16, 1), NA())</f>
        <v>#N/A</v>
      </c>
      <c r="F6" s="358">
        <f>IF(ISNUMBER(Regressions!F16),ROUND(Regressions!F16, 1), NA())</f>
        <v>67.5</v>
      </c>
      <c r="G6" s="255" t="e">
        <f>IF(ISNUMBER(Regressions!G16),ROUND(Regressions!G16, 1), NA())</f>
        <v>#N/A</v>
      </c>
      <c r="H6" s="359" t="e">
        <f>IF(ISNUMBER(Regressions!H16),ROUND(Regressions!H16, 1), NA())</f>
        <v>#N/A</v>
      </c>
      <c r="I6" s="256">
        <f>IF(ISNUMBER(Regressions!I16),ROUND(Regressions!I16, 1), NA())</f>
        <v>32.5</v>
      </c>
      <c r="J6" s="360" t="e">
        <f>IF(ISNUMBER(Regressions!K16),ROUND(Regressions!K16, 1), NA())</f>
        <v>#N/A</v>
      </c>
      <c r="K6" s="358" t="e">
        <f>IF(ISNUMBER(Regressions!L16),ROUND(Regressions!L16, 1), NA())</f>
        <v>#N/A</v>
      </c>
      <c r="L6" s="257" t="e">
        <f>IF(ISNUMBER(Regressions!M16),ROUND(Regressions!M16, 1), NA())</f>
        <v>#N/A</v>
      </c>
      <c r="M6" s="359" t="e">
        <f>IF(ISNUMBER(Regressions!N16),ROUND(Regressions!N16, 1), NA())</f>
        <v>#N/A</v>
      </c>
      <c r="N6" s="256" t="e">
        <f>IF(ISNUMBER(Regressions!O16),ROUND(Regressions!O16, 1), NA())</f>
        <v>#N/A</v>
      </c>
      <c r="O6" s="360" t="e">
        <f>IF(ISNUMBER(Regressions!Q16),ROUND(Regressions!Q16, 1), NA())</f>
        <v>#N/A</v>
      </c>
      <c r="P6" s="358" t="e">
        <f>IF(ISNUMBER(Regressions!R16),ROUND(Regressions!R16, 1), NA())</f>
        <v>#N/A</v>
      </c>
      <c r="Q6" s="258" t="e">
        <f>IF(ISNUMBER(Regressions!S16),ROUND(Regressions!S16, 1), NA())</f>
        <v>#N/A</v>
      </c>
      <c r="R6" s="359" t="e">
        <f>IF(ISNUMBER(Regressions!T16),ROUND(Regressions!T16, 1), NA())</f>
        <v>#N/A</v>
      </c>
      <c r="S6" s="256" t="e">
        <f>IF(ISNUMBER(Regressions!U16),ROUND(Regressions!U16, 1), NA())</f>
        <v>#N/A</v>
      </c>
      <c r="T6" s="200"/>
      <c r="U6" s="200"/>
      <c r="V6" s="200"/>
      <c r="W6" s="200"/>
      <c r="X6" s="200"/>
      <c r="Y6" s="200"/>
      <c r="Z6" s="200"/>
      <c r="AA6" s="200"/>
    </row>
    <row xmlns:x14ac="http://schemas.microsoft.com/office/spreadsheetml/2009/9/ac" r="7" x14ac:dyDescent="0.2">
      <c r="A7" s="354" t="str">
        <f>IF(ISBLANK(Regressions!A17), " ", Regressions!A17)</f>
        <v>Ecuador</v>
      </c>
      <c r="B7" s="355">
        <f>IF(ISBLANK(Regressions!B17), " ", Regressions!B17)</f>
        <v>2003</v>
      </c>
      <c r="C7" s="361" t="str">
        <f>IF(ISBLANK(Regressions!C17), " ", Regressions!C17)</f>
        <v>National</v>
      </c>
      <c r="D7" s="357">
        <f>IF(ISBLANK(Regressions!D17), " ", Regressions!D17)</f>
        <v>3818139</v>
      </c>
      <c r="E7" s="254" t="e">
        <f>IF(ISNUMBER(Regressions!E17),ROUND(Regressions!E17, 1), NA())</f>
        <v>#N/A</v>
      </c>
      <c r="F7" s="358">
        <f>IF(ISNUMBER(Regressions!F17),ROUND(Regressions!F17, 1), NA())</f>
        <v>67.5</v>
      </c>
      <c r="G7" s="255" t="e">
        <f>IF(ISNUMBER(Regressions!G17),ROUND(Regressions!G17, 1), NA())</f>
        <v>#N/A</v>
      </c>
      <c r="H7" s="359" t="e">
        <f>IF(ISNUMBER(Regressions!H17),ROUND(Regressions!H17, 1), NA())</f>
        <v>#N/A</v>
      </c>
      <c r="I7" s="256">
        <f>IF(ISNUMBER(Regressions!I17),ROUND(Regressions!I17, 1), NA())</f>
        <v>32.5</v>
      </c>
      <c r="J7" s="360" t="e">
        <f>IF(ISNUMBER(Regressions!K17),ROUND(Regressions!K17, 1), NA())</f>
        <v>#N/A</v>
      </c>
      <c r="K7" s="358" t="e">
        <f>IF(ISNUMBER(Regressions!L17),ROUND(Regressions!L17, 1), NA())</f>
        <v>#N/A</v>
      </c>
      <c r="L7" s="257" t="e">
        <f>IF(ISNUMBER(Regressions!M17),ROUND(Regressions!M17, 1), NA())</f>
        <v>#N/A</v>
      </c>
      <c r="M7" s="359" t="e">
        <f>IF(ISNUMBER(Regressions!N17),ROUND(Regressions!N17, 1), NA())</f>
        <v>#N/A</v>
      </c>
      <c r="N7" s="256" t="e">
        <f>IF(ISNUMBER(Regressions!O17),ROUND(Regressions!O17, 1), NA())</f>
        <v>#N/A</v>
      </c>
      <c r="O7" s="360" t="e">
        <f>IF(ISNUMBER(Regressions!Q17),ROUND(Regressions!Q17, 1), NA())</f>
        <v>#N/A</v>
      </c>
      <c r="P7" s="358" t="e">
        <f>IF(ISNUMBER(Regressions!R17),ROUND(Regressions!R17, 1), NA())</f>
        <v>#N/A</v>
      </c>
      <c r="Q7" s="258" t="e">
        <f>IF(ISNUMBER(Regressions!S17),ROUND(Regressions!S17, 1), NA())</f>
        <v>#N/A</v>
      </c>
      <c r="R7" s="359" t="e">
        <f>IF(ISNUMBER(Regressions!T17),ROUND(Regressions!T17, 1), NA())</f>
        <v>#N/A</v>
      </c>
      <c r="S7" s="256" t="e">
        <f>IF(ISNUMBER(Regressions!U17),ROUND(Regressions!U17, 1), NA())</f>
        <v>#N/A</v>
      </c>
      <c r="T7" s="200"/>
      <c r="U7" s="200"/>
      <c r="V7" s="200"/>
      <c r="W7" s="200"/>
      <c r="X7" s="200"/>
      <c r="Y7" s="200"/>
      <c r="Z7" s="200"/>
      <c r="AA7" s="200"/>
    </row>
    <row xmlns:x14ac="http://schemas.microsoft.com/office/spreadsheetml/2009/9/ac" r="8" x14ac:dyDescent="0.2">
      <c r="A8" s="354" t="str">
        <f>IF(ISBLANK(Regressions!A18), " ", Regressions!A18)</f>
        <v>Ecuador</v>
      </c>
      <c r="B8" s="355">
        <f>IF(ISBLANK(Regressions!B18), " ", Regressions!B18)</f>
        <v>2004</v>
      </c>
      <c r="C8" s="361" t="str">
        <f>IF(ISBLANK(Regressions!C18), " ", Regressions!C18)</f>
        <v>National</v>
      </c>
      <c r="D8" s="357">
        <f>IF(ISBLANK(Regressions!D18), " ", Regressions!D18)</f>
        <v>3849072</v>
      </c>
      <c r="E8" s="254" t="e">
        <f>IF(ISNUMBER(Regressions!E18),ROUND(Regressions!E18, 1), NA())</f>
        <v>#N/A</v>
      </c>
      <c r="F8" s="358">
        <f>IF(ISNUMBER(Regressions!F18),ROUND(Regressions!F18, 1), NA())</f>
        <v>67.5</v>
      </c>
      <c r="G8" s="255" t="e">
        <f>IF(ISNUMBER(Regressions!G18),ROUND(Regressions!G18, 1), NA())</f>
        <v>#N/A</v>
      </c>
      <c r="H8" s="359" t="e">
        <f>IF(ISNUMBER(Regressions!H18),ROUND(Regressions!H18, 1), NA())</f>
        <v>#N/A</v>
      </c>
      <c r="I8" s="256">
        <f>IF(ISNUMBER(Regressions!I18),ROUND(Regressions!I18, 1), NA())</f>
        <v>32.5</v>
      </c>
      <c r="J8" s="360" t="e">
        <f>IF(ISNUMBER(Regressions!K18),ROUND(Regressions!K18, 1), NA())</f>
        <v>#N/A</v>
      </c>
      <c r="K8" s="358" t="e">
        <f>IF(ISNUMBER(Regressions!L18),ROUND(Regressions!L18, 1), NA())</f>
        <v>#N/A</v>
      </c>
      <c r="L8" s="257" t="e">
        <f>IF(ISNUMBER(Regressions!M18),ROUND(Regressions!M18, 1), NA())</f>
        <v>#N/A</v>
      </c>
      <c r="M8" s="359" t="e">
        <f>IF(ISNUMBER(Regressions!N18),ROUND(Regressions!N18, 1), NA())</f>
        <v>#N/A</v>
      </c>
      <c r="N8" s="256" t="e">
        <f>IF(ISNUMBER(Regressions!O18),ROUND(Regressions!O18, 1), NA())</f>
        <v>#N/A</v>
      </c>
      <c r="O8" s="360" t="e">
        <f>IF(ISNUMBER(Regressions!Q18),ROUND(Regressions!Q18, 1), NA())</f>
        <v>#N/A</v>
      </c>
      <c r="P8" s="358" t="e">
        <f>IF(ISNUMBER(Regressions!R18),ROUND(Regressions!R18, 1), NA())</f>
        <v>#N/A</v>
      </c>
      <c r="Q8" s="258" t="e">
        <f>IF(ISNUMBER(Regressions!S18),ROUND(Regressions!S18, 1), NA())</f>
        <v>#N/A</v>
      </c>
      <c r="R8" s="359" t="e">
        <f>IF(ISNUMBER(Regressions!T18),ROUND(Regressions!T18, 1), NA())</f>
        <v>#N/A</v>
      </c>
      <c r="S8" s="256" t="e">
        <f>IF(ISNUMBER(Regressions!U18),ROUND(Regressions!U18, 1), NA())</f>
        <v>#N/A</v>
      </c>
      <c r="T8" s="200"/>
      <c r="U8" s="200"/>
      <c r="V8" s="200"/>
      <c r="W8" s="200"/>
      <c r="X8" s="200"/>
      <c r="Y8" s="200"/>
      <c r="Z8" s="200"/>
      <c r="AA8" s="200"/>
    </row>
    <row xmlns:x14ac="http://schemas.microsoft.com/office/spreadsheetml/2009/9/ac" r="9" x14ac:dyDescent="0.2">
      <c r="A9" s="354" t="str">
        <f>IF(ISBLANK(Regressions!A19), " ", Regressions!A19)</f>
        <v>Ecuador</v>
      </c>
      <c r="B9" s="355">
        <f>IF(ISBLANK(Regressions!B19), " ", Regressions!B19)</f>
        <v>2005</v>
      </c>
      <c r="C9" s="361" t="str">
        <f>IF(ISBLANK(Regressions!C19), " ", Regressions!C19)</f>
        <v>National</v>
      </c>
      <c r="D9" s="357">
        <f>IF(ISBLANK(Regressions!D19), " ", Regressions!D19)</f>
        <v>3876417</v>
      </c>
      <c r="E9" s="254" t="e">
        <f>IF(ISNUMBER(Regressions!E19),ROUND(Regressions!E19, 1), NA())</f>
        <v>#N/A</v>
      </c>
      <c r="F9" s="358">
        <f>IF(ISNUMBER(Regressions!F19),ROUND(Regressions!F19, 1), NA())</f>
        <v>68.900000000000006</v>
      </c>
      <c r="G9" s="255" t="e">
        <f>IF(ISNUMBER(Regressions!G19),ROUND(Regressions!G19, 1), NA())</f>
        <v>#N/A</v>
      </c>
      <c r="H9" s="359" t="e">
        <f>IF(ISNUMBER(Regressions!H19),ROUND(Regressions!H19, 1), NA())</f>
        <v>#N/A</v>
      </c>
      <c r="I9" s="256">
        <f>IF(ISNUMBER(Regressions!I19),ROUND(Regressions!I19, 1), NA())</f>
        <v>31.1</v>
      </c>
      <c r="J9" s="360" t="e">
        <f>IF(ISNUMBER(Regressions!K19),ROUND(Regressions!K19, 1), NA())</f>
        <v>#N/A</v>
      </c>
      <c r="K9" s="358" t="e">
        <f>IF(ISNUMBER(Regressions!L19),ROUND(Regressions!L19, 1), NA())</f>
        <v>#N/A</v>
      </c>
      <c r="L9" s="257" t="e">
        <f>IF(ISNUMBER(Regressions!M19),ROUND(Regressions!M19, 1), NA())</f>
        <v>#N/A</v>
      </c>
      <c r="M9" s="359" t="e">
        <f>IF(ISNUMBER(Regressions!N19),ROUND(Regressions!N19, 1), NA())</f>
        <v>#N/A</v>
      </c>
      <c r="N9" s="256" t="e">
        <f>IF(ISNUMBER(Regressions!O19),ROUND(Regressions!O19, 1), NA())</f>
        <v>#N/A</v>
      </c>
      <c r="O9" s="360" t="e">
        <f>IF(ISNUMBER(Regressions!Q19),ROUND(Regressions!Q19, 1), NA())</f>
        <v>#N/A</v>
      </c>
      <c r="P9" s="358" t="e">
        <f>IF(ISNUMBER(Regressions!R19),ROUND(Regressions!R19, 1), NA())</f>
        <v>#N/A</v>
      </c>
      <c r="Q9" s="258" t="e">
        <f>IF(ISNUMBER(Regressions!S19),ROUND(Regressions!S19, 1), NA())</f>
        <v>#N/A</v>
      </c>
      <c r="R9" s="359" t="e">
        <f>IF(ISNUMBER(Regressions!T19),ROUND(Regressions!T19, 1), NA())</f>
        <v>#N/A</v>
      </c>
      <c r="S9" s="256" t="e">
        <f>IF(ISNUMBER(Regressions!U19),ROUND(Regressions!U19, 1), NA())</f>
        <v>#N/A</v>
      </c>
    </row>
    <row xmlns:x14ac="http://schemas.microsoft.com/office/spreadsheetml/2009/9/ac" r="10" x14ac:dyDescent="0.2">
      <c r="A10" s="354" t="str">
        <f>IF(ISBLANK(Regressions!A20), " ", Regressions!A20)</f>
        <v>Ecuador</v>
      </c>
      <c r="B10" s="355">
        <f>IF(ISBLANK(Regressions!B20), " ", Regressions!B20)</f>
        <v>2006</v>
      </c>
      <c r="C10" s="361" t="str">
        <f>IF(ISBLANK(Regressions!C20), " ", Regressions!C20)</f>
        <v>National</v>
      </c>
      <c r="D10" s="357">
        <f>IF(ISBLANK(Regressions!D20), " ", Regressions!D20)</f>
        <v>3900788</v>
      </c>
      <c r="E10" s="254" t="e">
        <f>IF(ISNUMBER(Regressions!E20),ROUND(Regressions!E20, 1), NA())</f>
        <v>#N/A</v>
      </c>
      <c r="F10" s="358">
        <f>IF(ISNUMBER(Regressions!F20),ROUND(Regressions!F20, 1), NA())</f>
        <v>70.3</v>
      </c>
      <c r="G10" s="255" t="e">
        <f>IF(ISNUMBER(Regressions!G20),ROUND(Regressions!G20, 1), NA())</f>
        <v>#N/A</v>
      </c>
      <c r="H10" s="359" t="e">
        <f>IF(ISNUMBER(Regressions!H20),ROUND(Regressions!H20, 1), NA())</f>
        <v>#N/A</v>
      </c>
      <c r="I10" s="256">
        <f>IF(ISNUMBER(Regressions!I20),ROUND(Regressions!I20, 1), NA())</f>
        <v>29.7</v>
      </c>
      <c r="J10" s="360" t="e">
        <f>IF(ISNUMBER(Regressions!K20),ROUND(Regressions!K20, 1), NA())</f>
        <v>#N/A</v>
      </c>
      <c r="K10" s="358" t="e">
        <f>IF(ISNUMBER(Regressions!L20),ROUND(Regressions!L20, 1), NA())</f>
        <v>#N/A</v>
      </c>
      <c r="L10" s="257" t="e">
        <f>IF(ISNUMBER(Regressions!M20),ROUND(Regressions!M20, 1), NA())</f>
        <v>#N/A</v>
      </c>
      <c r="M10" s="359" t="e">
        <f>IF(ISNUMBER(Regressions!N20),ROUND(Regressions!N20, 1), NA())</f>
        <v>#N/A</v>
      </c>
      <c r="N10" s="256" t="e">
        <f>IF(ISNUMBER(Regressions!O20),ROUND(Regressions!O20, 1), NA())</f>
        <v>#N/A</v>
      </c>
      <c r="O10" s="360" t="e">
        <f>IF(ISNUMBER(Regressions!Q20),ROUND(Regressions!Q20, 1), NA())</f>
        <v>#N/A</v>
      </c>
      <c r="P10" s="358" t="e">
        <f>IF(ISNUMBER(Regressions!R20),ROUND(Regressions!R20, 1), NA())</f>
        <v>#N/A</v>
      </c>
      <c r="Q10" s="258" t="e">
        <f>IF(ISNUMBER(Regressions!S20),ROUND(Regressions!S20, 1), NA())</f>
        <v>#N/A</v>
      </c>
      <c r="R10" s="359" t="e">
        <f>IF(ISNUMBER(Regressions!T20),ROUND(Regressions!T20, 1), NA())</f>
        <v>#N/A</v>
      </c>
      <c r="S10" s="256" t="e">
        <f>IF(ISNUMBER(Regressions!U20),ROUND(Regressions!U20, 1), NA())</f>
        <v>#N/A</v>
      </c>
    </row>
    <row xmlns:x14ac="http://schemas.microsoft.com/office/spreadsheetml/2009/9/ac" r="11" x14ac:dyDescent="0.2">
      <c r="A11" s="354" t="str">
        <f>IF(ISBLANK(Regressions!A21), " ", Regressions!A21)</f>
        <v>Ecuador</v>
      </c>
      <c r="B11" s="355">
        <f>IF(ISBLANK(Regressions!B21), " ", Regressions!B21)</f>
        <v>2007</v>
      </c>
      <c r="C11" s="361" t="str">
        <f>IF(ISBLANK(Regressions!C21), " ", Regressions!C21)</f>
        <v>National</v>
      </c>
      <c r="D11" s="357">
        <f>IF(ISBLANK(Regressions!D21), " ", Regressions!D21)</f>
        <v>3922546</v>
      </c>
      <c r="E11" s="254" t="e">
        <f>IF(ISNUMBER(Regressions!E21),ROUND(Regressions!E21, 1), NA())</f>
        <v>#N/A</v>
      </c>
      <c r="F11" s="358">
        <f>IF(ISNUMBER(Regressions!F21),ROUND(Regressions!F21, 1), NA())</f>
        <v>71.8</v>
      </c>
      <c r="G11" s="255" t="e">
        <f>IF(ISNUMBER(Regressions!G21),ROUND(Regressions!G21, 1), NA())</f>
        <v>#N/A</v>
      </c>
      <c r="H11" s="359" t="e">
        <f>IF(ISNUMBER(Regressions!H21),ROUND(Regressions!H21, 1), NA())</f>
        <v>#N/A</v>
      </c>
      <c r="I11" s="256">
        <f>IF(ISNUMBER(Regressions!I21),ROUND(Regressions!I21, 1), NA())</f>
        <v>28.2</v>
      </c>
      <c r="J11" s="360" t="e">
        <f>IF(ISNUMBER(Regressions!K21),ROUND(Regressions!K21, 1), NA())</f>
        <v>#N/A</v>
      </c>
      <c r="K11" s="358" t="e">
        <f>IF(ISNUMBER(Regressions!L21),ROUND(Regressions!L21, 1), NA())</f>
        <v>#N/A</v>
      </c>
      <c r="L11" s="257" t="e">
        <f>IF(ISNUMBER(Regressions!M21),ROUND(Regressions!M21, 1), NA())</f>
        <v>#N/A</v>
      </c>
      <c r="M11" s="359" t="e">
        <f>IF(ISNUMBER(Regressions!N21),ROUND(Regressions!N21, 1), NA())</f>
        <v>#N/A</v>
      </c>
      <c r="N11" s="256" t="e">
        <f>IF(ISNUMBER(Regressions!O21),ROUND(Regressions!O21, 1), NA())</f>
        <v>#N/A</v>
      </c>
      <c r="O11" s="360" t="e">
        <f>IF(ISNUMBER(Regressions!Q21),ROUND(Regressions!Q21, 1), NA())</f>
        <v>#N/A</v>
      </c>
      <c r="P11" s="358" t="e">
        <f>IF(ISNUMBER(Regressions!R21),ROUND(Regressions!R21, 1), NA())</f>
        <v>#N/A</v>
      </c>
      <c r="Q11" s="258" t="e">
        <f>IF(ISNUMBER(Regressions!S21),ROUND(Regressions!S21, 1), NA())</f>
        <v>#N/A</v>
      </c>
      <c r="R11" s="359" t="e">
        <f>IF(ISNUMBER(Regressions!T21),ROUND(Regressions!T21, 1), NA())</f>
        <v>#N/A</v>
      </c>
      <c r="S11" s="256" t="e">
        <f>IF(ISNUMBER(Regressions!U21),ROUND(Regressions!U21, 1), NA())</f>
        <v>#N/A</v>
      </c>
    </row>
    <row xmlns:x14ac="http://schemas.microsoft.com/office/spreadsheetml/2009/9/ac" r="12" x14ac:dyDescent="0.2">
      <c r="A12" s="354" t="str">
        <f>IF(ISBLANK(Regressions!A22), " ", Regressions!A22)</f>
        <v>Ecuador</v>
      </c>
      <c r="B12" s="355">
        <f>IF(ISBLANK(Regressions!B22), " ", Regressions!B22)</f>
        <v>2008</v>
      </c>
      <c r="C12" s="361" t="str">
        <f>IF(ISBLANK(Regressions!C22), " ", Regressions!C22)</f>
        <v>National</v>
      </c>
      <c r="D12" s="357">
        <f>IF(ISBLANK(Regressions!D22), " ", Regressions!D22)</f>
        <v>4564314</v>
      </c>
      <c r="E12" s="254" t="e">
        <f>IF(ISNUMBER(Regressions!E22),ROUND(Regressions!E22, 1), NA())</f>
        <v>#N/A</v>
      </c>
      <c r="F12" s="358">
        <f>IF(ISNUMBER(Regressions!F22),ROUND(Regressions!F22, 1), NA())</f>
        <v>73.2</v>
      </c>
      <c r="G12" s="255" t="e">
        <f>IF(ISNUMBER(Regressions!G22),ROUND(Regressions!G22, 1), NA())</f>
        <v>#N/A</v>
      </c>
      <c r="H12" s="359" t="e">
        <f>IF(ISNUMBER(Regressions!H22),ROUND(Regressions!H22, 1), NA())</f>
        <v>#N/A</v>
      </c>
      <c r="I12" s="256">
        <f>IF(ISNUMBER(Regressions!I22),ROUND(Regressions!I22, 1), NA())</f>
        <v>26.8</v>
      </c>
      <c r="J12" s="360" t="e">
        <f>IF(ISNUMBER(Regressions!K22),ROUND(Regressions!K22, 1), NA())</f>
        <v>#N/A</v>
      </c>
      <c r="K12" s="358" t="e">
        <f>IF(ISNUMBER(Regressions!L22),ROUND(Regressions!L22, 1), NA())</f>
        <v>#N/A</v>
      </c>
      <c r="L12" s="257" t="e">
        <f>IF(ISNUMBER(Regressions!M22),ROUND(Regressions!M22, 1), NA())</f>
        <v>#N/A</v>
      </c>
      <c r="M12" s="359" t="e">
        <f>IF(ISNUMBER(Regressions!N22),ROUND(Regressions!N22, 1), NA())</f>
        <v>#N/A</v>
      </c>
      <c r="N12" s="256" t="e">
        <f>IF(ISNUMBER(Regressions!O22),ROUND(Regressions!O22, 1), NA())</f>
        <v>#N/A</v>
      </c>
      <c r="O12" s="360" t="e">
        <f>IF(ISNUMBER(Regressions!Q22),ROUND(Regressions!Q22, 1), NA())</f>
        <v>#N/A</v>
      </c>
      <c r="P12" s="358" t="e">
        <f>IF(ISNUMBER(Regressions!R22),ROUND(Regressions!R22, 1), NA())</f>
        <v>#N/A</v>
      </c>
      <c r="Q12" s="258" t="e">
        <f>IF(ISNUMBER(Regressions!S22),ROUND(Regressions!S22, 1), NA())</f>
        <v>#N/A</v>
      </c>
      <c r="R12" s="359" t="e">
        <f>IF(ISNUMBER(Regressions!T22),ROUND(Regressions!T22, 1), NA())</f>
        <v>#N/A</v>
      </c>
      <c r="S12" s="256" t="e">
        <f>IF(ISNUMBER(Regressions!U22),ROUND(Regressions!U22, 1), NA())</f>
        <v>#N/A</v>
      </c>
    </row>
    <row xmlns:x14ac="http://schemas.microsoft.com/office/spreadsheetml/2009/9/ac" r="13" x14ac:dyDescent="0.2">
      <c r="A13" s="354" t="str">
        <f>IF(ISBLANK(Regressions!A23), " ", Regressions!A23)</f>
        <v>Ecuador</v>
      </c>
      <c r="B13" s="355">
        <f>IF(ISBLANK(Regressions!B23), " ", Regressions!B23)</f>
        <v>2009</v>
      </c>
      <c r="C13" s="361" t="str">
        <f>IF(ISBLANK(Regressions!C23), " ", Regressions!C23)</f>
        <v>National</v>
      </c>
      <c r="D13" s="357">
        <f>IF(ISBLANK(Regressions!D23), " ", Regressions!D23)</f>
        <v>4582445</v>
      </c>
      <c r="E13" s="254" t="e">
        <f>IF(ISNUMBER(Regressions!E23),ROUND(Regressions!E23, 1), NA())</f>
        <v>#N/A</v>
      </c>
      <c r="F13" s="358">
        <f>IF(ISNUMBER(Regressions!F23),ROUND(Regressions!F23, 1), NA())</f>
        <v>74.599999999999994</v>
      </c>
      <c r="G13" s="255" t="e">
        <f>IF(ISNUMBER(Regressions!G23),ROUND(Regressions!G23, 1), NA())</f>
        <v>#N/A</v>
      </c>
      <c r="H13" s="359" t="e">
        <f>IF(ISNUMBER(Regressions!H23),ROUND(Regressions!H23, 1), NA())</f>
        <v>#N/A</v>
      </c>
      <c r="I13" s="256">
        <f>IF(ISNUMBER(Regressions!I23),ROUND(Regressions!I23, 1), NA())</f>
        <v>25.4</v>
      </c>
      <c r="J13" s="360" t="e">
        <f>IF(ISNUMBER(Regressions!K23),ROUND(Regressions!K23, 1), NA())</f>
        <v>#N/A</v>
      </c>
      <c r="K13" s="358" t="e">
        <f>IF(ISNUMBER(Regressions!L23),ROUND(Regressions!L23, 1), NA())</f>
        <v>#N/A</v>
      </c>
      <c r="L13" s="257" t="e">
        <f>IF(ISNUMBER(Regressions!M23),ROUND(Regressions!M23, 1), NA())</f>
        <v>#N/A</v>
      </c>
      <c r="M13" s="359" t="e">
        <f>IF(ISNUMBER(Regressions!N23),ROUND(Regressions!N23, 1), NA())</f>
        <v>#N/A</v>
      </c>
      <c r="N13" s="256" t="e">
        <f>IF(ISNUMBER(Regressions!O23),ROUND(Regressions!O23, 1), NA())</f>
        <v>#N/A</v>
      </c>
      <c r="O13" s="360" t="e">
        <f>IF(ISNUMBER(Regressions!Q23),ROUND(Regressions!Q23, 1), NA())</f>
        <v>#N/A</v>
      </c>
      <c r="P13" s="358" t="e">
        <f>IF(ISNUMBER(Regressions!R23),ROUND(Regressions!R23, 1), NA())</f>
        <v>#N/A</v>
      </c>
      <c r="Q13" s="258" t="e">
        <f>IF(ISNUMBER(Regressions!S23),ROUND(Regressions!S23, 1), NA())</f>
        <v>#N/A</v>
      </c>
      <c r="R13" s="359" t="e">
        <f>IF(ISNUMBER(Regressions!T23),ROUND(Regressions!T23, 1), NA())</f>
        <v>#N/A</v>
      </c>
      <c r="S13" s="256" t="e">
        <f>IF(ISNUMBER(Regressions!U23),ROUND(Regressions!U23, 1), NA())</f>
        <v>#N/A</v>
      </c>
    </row>
    <row xmlns:x14ac="http://schemas.microsoft.com/office/spreadsheetml/2009/9/ac" r="14" x14ac:dyDescent="0.2">
      <c r="A14" s="354" t="str">
        <f>IF(ISBLANK(Regressions!A24), " ", Regressions!A24)</f>
        <v>Ecuador</v>
      </c>
      <c r="B14" s="355">
        <f>IF(ISBLANK(Regressions!B24), " ", Regressions!B24)</f>
        <v>2010</v>
      </c>
      <c r="C14" s="361" t="str">
        <f>IF(ISBLANK(Regressions!C24), " ", Regressions!C24)</f>
        <v>National</v>
      </c>
      <c r="D14" s="357">
        <f>IF(ISBLANK(Regressions!D24), " ", Regressions!D24)</f>
        <v>4599594</v>
      </c>
      <c r="E14" s="254" t="e">
        <f>IF(ISNUMBER(Regressions!E24),ROUND(Regressions!E24, 1), NA())</f>
        <v>#N/A</v>
      </c>
      <c r="F14" s="358">
        <f>IF(ISNUMBER(Regressions!F24),ROUND(Regressions!F24, 1), NA())</f>
        <v>76.099999999999994</v>
      </c>
      <c r="G14" s="255">
        <f>IF(ISNUMBER(Regressions!G24),ROUND(Regressions!G24, 1), NA())</f>
        <v>76.099999999999994</v>
      </c>
      <c r="H14" s="359">
        <f>IF(ISNUMBER(Regressions!H24),ROUND(Regressions!H24, 1), NA())</f>
        <v>0</v>
      </c>
      <c r="I14" s="256">
        <f>IF(ISNUMBER(Regressions!I24),ROUND(Regressions!I24, 1), NA())</f>
        <v>23.9</v>
      </c>
      <c r="J14" s="360" t="e">
        <f>IF(ISNUMBER(Regressions!K24),ROUND(Regressions!K24, 1), NA())</f>
        <v>#N/A</v>
      </c>
      <c r="K14" s="358">
        <f>IF(ISNUMBER(Regressions!L24),ROUND(Regressions!L24, 1), NA())</f>
        <v>76.099999999999994</v>
      </c>
      <c r="L14" s="257" t="e">
        <f>IF(ISNUMBER(Regressions!M24),ROUND(Regressions!M24, 1), NA())</f>
        <v>#N/A</v>
      </c>
      <c r="M14" s="359" t="e">
        <f>IF(ISNUMBER(Regressions!N24),ROUND(Regressions!N24, 1), NA())</f>
        <v>#N/A</v>
      </c>
      <c r="N14" s="256">
        <f>IF(ISNUMBER(Regressions!O24),ROUND(Regressions!O24, 1), NA())</f>
        <v>23.9</v>
      </c>
      <c r="O14" s="360" t="e">
        <f>IF(ISNUMBER(Regressions!Q24),ROUND(Regressions!Q24, 1), NA())</f>
        <v>#N/A</v>
      </c>
      <c r="P14" s="358">
        <f>IF(ISNUMBER(Regressions!R24),ROUND(Regressions!R24, 1), NA())</f>
        <v>75.7</v>
      </c>
      <c r="Q14" s="258" t="e">
        <f>IF(ISNUMBER(Regressions!S24),ROUND(Regressions!S24, 1), NA())</f>
        <v>#N/A</v>
      </c>
      <c r="R14" s="359" t="e">
        <f>IF(ISNUMBER(Regressions!T24),ROUND(Regressions!T24, 1), NA())</f>
        <v>#N/A</v>
      </c>
      <c r="S14" s="256">
        <f>IF(ISNUMBER(Regressions!U24),ROUND(Regressions!U24, 1), NA())</f>
        <v>24.3</v>
      </c>
    </row>
    <row xmlns:x14ac="http://schemas.microsoft.com/office/spreadsheetml/2009/9/ac" r="15" x14ac:dyDescent="0.2">
      <c r="A15" s="354" t="str">
        <f>IF(ISBLANK(Regressions!A25), " ", Regressions!A25)</f>
        <v>Ecuador</v>
      </c>
      <c r="B15" s="355">
        <f>IF(ISBLANK(Regressions!B25), " ", Regressions!B25)</f>
        <v>2011</v>
      </c>
      <c r="C15" s="361" t="str">
        <f>IF(ISBLANK(Regressions!C25), " ", Regressions!C25)</f>
        <v>National</v>
      </c>
      <c r="D15" s="357">
        <f>IF(ISBLANK(Regressions!D25), " ", Regressions!D25)</f>
        <v>4617097</v>
      </c>
      <c r="E15" s="254" t="e">
        <f>IF(ISNUMBER(Regressions!E25),ROUND(Regressions!E25, 1), NA())</f>
        <v>#N/A</v>
      </c>
      <c r="F15" s="358">
        <f>IF(ISNUMBER(Regressions!F25),ROUND(Regressions!F25, 1), NA())</f>
        <v>77.5</v>
      </c>
      <c r="G15" s="255">
        <f>IF(ISNUMBER(Regressions!G25),ROUND(Regressions!G25, 1), NA())</f>
        <v>77.5</v>
      </c>
      <c r="H15" s="359">
        <f>IF(ISNUMBER(Regressions!H25),ROUND(Regressions!H25, 1), NA())</f>
        <v>0</v>
      </c>
      <c r="I15" s="256">
        <f>IF(ISNUMBER(Regressions!I25),ROUND(Regressions!I25, 1), NA())</f>
        <v>22.5</v>
      </c>
      <c r="J15" s="360" t="e">
        <f>IF(ISNUMBER(Regressions!K25),ROUND(Regressions!K25, 1), NA())</f>
        <v>#N/A</v>
      </c>
      <c r="K15" s="358">
        <f>IF(ISNUMBER(Regressions!L25),ROUND(Regressions!L25, 1), NA())</f>
        <v>76.099999999999994</v>
      </c>
      <c r="L15" s="257" t="e">
        <f>IF(ISNUMBER(Regressions!M25),ROUND(Regressions!M25, 1), NA())</f>
        <v>#N/A</v>
      </c>
      <c r="M15" s="359" t="e">
        <f>IF(ISNUMBER(Regressions!N25),ROUND(Regressions!N25, 1), NA())</f>
        <v>#N/A</v>
      </c>
      <c r="N15" s="256">
        <f>IF(ISNUMBER(Regressions!O25),ROUND(Regressions!O25, 1), NA())</f>
        <v>23.9</v>
      </c>
      <c r="O15" s="360" t="e">
        <f>IF(ISNUMBER(Regressions!Q25),ROUND(Regressions!Q25, 1), NA())</f>
        <v>#N/A</v>
      </c>
      <c r="P15" s="358">
        <f>IF(ISNUMBER(Regressions!R25),ROUND(Regressions!R25, 1), NA())</f>
        <v>75.7</v>
      </c>
      <c r="Q15" s="258" t="e">
        <f>IF(ISNUMBER(Regressions!S25),ROUND(Regressions!S25, 1), NA())</f>
        <v>#N/A</v>
      </c>
      <c r="R15" s="359" t="e">
        <f>IF(ISNUMBER(Regressions!T25),ROUND(Regressions!T25, 1), NA())</f>
        <v>#N/A</v>
      </c>
      <c r="S15" s="256">
        <f>IF(ISNUMBER(Regressions!U25),ROUND(Regressions!U25, 1), NA())</f>
        <v>24.3</v>
      </c>
    </row>
    <row xmlns:x14ac="http://schemas.microsoft.com/office/spreadsheetml/2009/9/ac" r="16" x14ac:dyDescent="0.2">
      <c r="A16" s="354" t="str">
        <f>IF(ISBLANK(Regressions!A26), " ", Regressions!A26)</f>
        <v>Ecuador</v>
      </c>
      <c r="B16" s="355">
        <f>IF(ISBLANK(Regressions!B26), " ", Regressions!B26)</f>
        <v>2012</v>
      </c>
      <c r="C16" s="361" t="str">
        <f>IF(ISBLANK(Regressions!C26), " ", Regressions!C26)</f>
        <v>National</v>
      </c>
      <c r="D16" s="357">
        <f>IF(ISBLANK(Regressions!D26), " ", Regressions!D26)</f>
        <v>4634512</v>
      </c>
      <c r="E16" s="254" t="e">
        <f>IF(ISNUMBER(Regressions!E26),ROUND(Regressions!E26, 1), NA())</f>
        <v>#N/A</v>
      </c>
      <c r="F16" s="358">
        <f>IF(ISNUMBER(Regressions!F26),ROUND(Regressions!F26, 1), NA())</f>
        <v>78.900000000000006</v>
      </c>
      <c r="G16" s="255">
        <f>IF(ISNUMBER(Regressions!G26),ROUND(Regressions!G26, 1), NA())</f>
        <v>78.900000000000006</v>
      </c>
      <c r="H16" s="359">
        <f>IF(ISNUMBER(Regressions!H26),ROUND(Regressions!H26, 1), NA())</f>
        <v>0</v>
      </c>
      <c r="I16" s="256">
        <f>IF(ISNUMBER(Regressions!I26),ROUND(Regressions!I26, 1), NA())</f>
        <v>21.1</v>
      </c>
      <c r="J16" s="360" t="e">
        <f>IF(ISNUMBER(Regressions!K26),ROUND(Regressions!K26, 1), NA())</f>
        <v>#N/A</v>
      </c>
      <c r="K16" s="358">
        <f>IF(ISNUMBER(Regressions!L26),ROUND(Regressions!L26, 1), NA())</f>
        <v>76.099999999999994</v>
      </c>
      <c r="L16" s="257" t="e">
        <f>IF(ISNUMBER(Regressions!M26),ROUND(Regressions!M26, 1), NA())</f>
        <v>#N/A</v>
      </c>
      <c r="M16" s="359" t="e">
        <f>IF(ISNUMBER(Regressions!N26),ROUND(Regressions!N26, 1), NA())</f>
        <v>#N/A</v>
      </c>
      <c r="N16" s="256">
        <f>IF(ISNUMBER(Regressions!O26),ROUND(Regressions!O26, 1), NA())</f>
        <v>23.9</v>
      </c>
      <c r="O16" s="360" t="e">
        <f>IF(ISNUMBER(Regressions!Q26),ROUND(Regressions!Q26, 1), NA())</f>
        <v>#N/A</v>
      </c>
      <c r="P16" s="358">
        <f>IF(ISNUMBER(Regressions!R26),ROUND(Regressions!R26, 1), NA())</f>
        <v>75.7</v>
      </c>
      <c r="Q16" s="258" t="e">
        <f>IF(ISNUMBER(Regressions!S26),ROUND(Regressions!S26, 1), NA())</f>
        <v>#N/A</v>
      </c>
      <c r="R16" s="359" t="e">
        <f>IF(ISNUMBER(Regressions!T26),ROUND(Regressions!T26, 1), NA())</f>
        <v>#N/A</v>
      </c>
      <c r="S16" s="256">
        <f>IF(ISNUMBER(Regressions!U26),ROUND(Regressions!U26, 1), NA())</f>
        <v>24.3</v>
      </c>
    </row>
    <row xmlns:x14ac="http://schemas.microsoft.com/office/spreadsheetml/2009/9/ac" r="17" x14ac:dyDescent="0.2">
      <c r="A17" s="354" t="str">
        <f>IF(ISBLANK(Regressions!A27), " ", Regressions!A27)</f>
        <v>Ecuador</v>
      </c>
      <c r="B17" s="355">
        <f>IF(ISBLANK(Regressions!B27), " ", Regressions!B27)</f>
        <v>2013</v>
      </c>
      <c r="C17" s="361" t="str">
        <f>IF(ISBLANK(Regressions!C27), " ", Regressions!C27)</f>
        <v>National</v>
      </c>
      <c r="D17" s="357">
        <f>IF(ISBLANK(Regressions!D27), " ", Regressions!D27)</f>
        <v>4651662</v>
      </c>
      <c r="E17" s="254" t="e">
        <f>IF(ISNUMBER(Regressions!E27),ROUND(Regressions!E27, 1), NA())</f>
        <v>#N/A</v>
      </c>
      <c r="F17" s="358">
        <f>IF(ISNUMBER(Regressions!F27),ROUND(Regressions!F27, 1), NA())</f>
        <v>80.400000000000006</v>
      </c>
      <c r="G17" s="255">
        <f>IF(ISNUMBER(Regressions!G27),ROUND(Regressions!G27, 1), NA())</f>
        <v>80.400000000000006</v>
      </c>
      <c r="H17" s="359">
        <f>IF(ISNUMBER(Regressions!H27),ROUND(Regressions!H27, 1), NA())</f>
        <v>0</v>
      </c>
      <c r="I17" s="256">
        <f>IF(ISNUMBER(Regressions!I27),ROUND(Regressions!I27, 1), NA())</f>
        <v>19.600000000000001</v>
      </c>
      <c r="J17" s="360" t="e">
        <f>IF(ISNUMBER(Regressions!K27),ROUND(Regressions!K27, 1), NA())</f>
        <v>#N/A</v>
      </c>
      <c r="K17" s="358">
        <f>IF(ISNUMBER(Regressions!L27),ROUND(Regressions!L27, 1), NA())</f>
        <v>76.099999999999994</v>
      </c>
      <c r="L17" s="257">
        <f>IF(ISNUMBER(Regressions!M27),ROUND(Regressions!M27, 1), NA())</f>
        <v>73.3</v>
      </c>
      <c r="M17" s="359">
        <f>IF(ISNUMBER(Regressions!N27),ROUND(Regressions!N27, 1), NA())</f>
        <v>2.9</v>
      </c>
      <c r="N17" s="256">
        <f>IF(ISNUMBER(Regressions!O27),ROUND(Regressions!O27, 1), NA())</f>
        <v>23.9</v>
      </c>
      <c r="O17" s="360" t="e">
        <f>IF(ISNUMBER(Regressions!Q27),ROUND(Regressions!Q27, 1), NA())</f>
        <v>#N/A</v>
      </c>
      <c r="P17" s="358">
        <f>IF(ISNUMBER(Regressions!R27),ROUND(Regressions!R27, 1), NA())</f>
        <v>75.7</v>
      </c>
      <c r="Q17" s="258" t="e">
        <f>IF(ISNUMBER(Regressions!S27),ROUND(Regressions!S27, 1), NA())</f>
        <v>#N/A</v>
      </c>
      <c r="R17" s="359" t="e">
        <f>IF(ISNUMBER(Regressions!T27),ROUND(Regressions!T27, 1), NA())</f>
        <v>#N/A</v>
      </c>
      <c r="S17" s="256">
        <f>IF(ISNUMBER(Regressions!U27),ROUND(Regressions!U27, 1), NA())</f>
        <v>24.3</v>
      </c>
    </row>
    <row xmlns:x14ac="http://schemas.microsoft.com/office/spreadsheetml/2009/9/ac" r="18" x14ac:dyDescent="0.2">
      <c r="A18" s="354" t="str">
        <f>IF(ISBLANK(Regressions!A28), " ", Regressions!A28)</f>
        <v>Ecuador</v>
      </c>
      <c r="B18" s="355">
        <f>IF(ISBLANK(Regressions!B28), " ", Regressions!B28)</f>
        <v>2014</v>
      </c>
      <c r="C18" s="361" t="str">
        <f>IF(ISBLANK(Regressions!C28), " ", Regressions!C28)</f>
        <v>National</v>
      </c>
      <c r="D18" s="357">
        <f>IF(ISBLANK(Regressions!D28), " ", Regressions!D28)</f>
        <v>4669232</v>
      </c>
      <c r="E18" s="254" t="e">
        <f>IF(ISNUMBER(Regressions!E28),ROUND(Regressions!E28, 1), NA())</f>
        <v>#N/A</v>
      </c>
      <c r="F18" s="358">
        <f>IF(ISNUMBER(Regressions!F28),ROUND(Regressions!F28, 1), NA())</f>
        <v>81.8</v>
      </c>
      <c r="G18" s="255">
        <f>IF(ISNUMBER(Regressions!G28),ROUND(Regressions!G28, 1), NA())</f>
        <v>81.8</v>
      </c>
      <c r="H18" s="359">
        <f>IF(ISNUMBER(Regressions!H28),ROUND(Regressions!H28, 1), NA())</f>
        <v>0</v>
      </c>
      <c r="I18" s="256">
        <f>IF(ISNUMBER(Regressions!I28),ROUND(Regressions!I28, 1), NA())</f>
        <v>18.2</v>
      </c>
      <c r="J18" s="360" t="e">
        <f>IF(ISNUMBER(Regressions!K28),ROUND(Regressions!K28, 1), NA())</f>
        <v>#N/A</v>
      </c>
      <c r="K18" s="358">
        <f>IF(ISNUMBER(Regressions!L28),ROUND(Regressions!L28, 1), NA())</f>
        <v>76.099999999999994</v>
      </c>
      <c r="L18" s="257">
        <f>IF(ISNUMBER(Regressions!M28),ROUND(Regressions!M28, 1), NA())</f>
        <v>73.3</v>
      </c>
      <c r="M18" s="359">
        <f>IF(ISNUMBER(Regressions!N28),ROUND(Regressions!N28, 1), NA())</f>
        <v>2.9</v>
      </c>
      <c r="N18" s="256">
        <f>IF(ISNUMBER(Regressions!O28),ROUND(Regressions!O28, 1), NA())</f>
        <v>23.9</v>
      </c>
      <c r="O18" s="360" t="e">
        <f>IF(ISNUMBER(Regressions!Q28),ROUND(Regressions!Q28, 1), NA())</f>
        <v>#N/A</v>
      </c>
      <c r="P18" s="358">
        <f>IF(ISNUMBER(Regressions!R28),ROUND(Regressions!R28, 1), NA())</f>
        <v>75.7</v>
      </c>
      <c r="Q18" s="258" t="e">
        <f>IF(ISNUMBER(Regressions!S28),ROUND(Regressions!S28, 1), NA())</f>
        <v>#N/A</v>
      </c>
      <c r="R18" s="359" t="e">
        <f>IF(ISNUMBER(Regressions!T28),ROUND(Regressions!T28, 1), NA())</f>
        <v>#N/A</v>
      </c>
      <c r="S18" s="256">
        <f>IF(ISNUMBER(Regressions!U28),ROUND(Regressions!U28, 1), NA())</f>
        <v>24.3</v>
      </c>
    </row>
    <row xmlns:x14ac="http://schemas.microsoft.com/office/spreadsheetml/2009/9/ac" r="19" x14ac:dyDescent="0.2">
      <c r="A19" s="354" t="str">
        <f>IF(ISBLANK(Regressions!A29), " ", Regressions!A29)</f>
        <v>Ecuador</v>
      </c>
      <c r="B19" s="355">
        <f>IF(ISBLANK(Regressions!B29), " ", Regressions!B29)</f>
        <v>2015</v>
      </c>
      <c r="C19" s="361" t="str">
        <f>IF(ISBLANK(Regressions!C29), " ", Regressions!C29)</f>
        <v>National</v>
      </c>
      <c r="D19" s="357">
        <f>IF(ISBLANK(Regressions!D29), " ", Regressions!D29)</f>
        <v>4688652</v>
      </c>
      <c r="E19" s="254" t="e">
        <f>IF(ISNUMBER(Regressions!E29),ROUND(Regressions!E29, 1), NA())</f>
        <v>#N/A</v>
      </c>
      <c r="F19" s="358">
        <f>IF(ISNUMBER(Regressions!F29),ROUND(Regressions!F29, 1), NA())</f>
        <v>83.2</v>
      </c>
      <c r="G19" s="255">
        <f>IF(ISNUMBER(Regressions!G29),ROUND(Regressions!G29, 1), NA())</f>
        <v>83.2</v>
      </c>
      <c r="H19" s="359">
        <f>IF(ISNUMBER(Regressions!H29),ROUND(Regressions!H29, 1), NA())</f>
        <v>0</v>
      </c>
      <c r="I19" s="256">
        <f>IF(ISNUMBER(Regressions!I29),ROUND(Regressions!I29, 1), NA())</f>
        <v>16.8</v>
      </c>
      <c r="J19" s="360" t="e">
        <f>IF(ISNUMBER(Regressions!K29),ROUND(Regressions!K29, 1), NA())</f>
        <v>#N/A</v>
      </c>
      <c r="K19" s="358">
        <f>IF(ISNUMBER(Regressions!L29),ROUND(Regressions!L29, 1), NA())</f>
        <v>78</v>
      </c>
      <c r="L19" s="257">
        <f>IF(ISNUMBER(Regressions!M29),ROUND(Regressions!M29, 1), NA())</f>
        <v>73.3</v>
      </c>
      <c r="M19" s="359">
        <f>IF(ISNUMBER(Regressions!N29),ROUND(Regressions!N29, 1), NA())</f>
        <v>4.7</v>
      </c>
      <c r="N19" s="256">
        <f>IF(ISNUMBER(Regressions!O29),ROUND(Regressions!O29, 1), NA())</f>
        <v>22</v>
      </c>
      <c r="O19" s="360" t="e">
        <f>IF(ISNUMBER(Regressions!Q29),ROUND(Regressions!Q29, 1), NA())</f>
        <v>#N/A</v>
      </c>
      <c r="P19" s="358">
        <f>IF(ISNUMBER(Regressions!R29),ROUND(Regressions!R29, 1), NA())</f>
        <v>75.900000000000006</v>
      </c>
      <c r="Q19" s="258" t="e">
        <f>IF(ISNUMBER(Regressions!S29),ROUND(Regressions!S29, 1), NA())</f>
        <v>#N/A</v>
      </c>
      <c r="R19" s="359" t="e">
        <f>IF(ISNUMBER(Regressions!T29),ROUND(Regressions!T29, 1), NA())</f>
        <v>#N/A</v>
      </c>
      <c r="S19" s="256">
        <f>IF(ISNUMBER(Regressions!U29),ROUND(Regressions!U29, 1), NA())</f>
        <v>24.1</v>
      </c>
    </row>
    <row xmlns:x14ac="http://schemas.microsoft.com/office/spreadsheetml/2009/9/ac" r="20" x14ac:dyDescent="0.2">
      <c r="A20" s="354" t="str">
        <f>IF(ISBLANK(Regressions!A30), " ", Regressions!A30)</f>
        <v>Ecuador</v>
      </c>
      <c r="B20" s="355">
        <f>IF(ISBLANK(Regressions!B30), " ", Regressions!B30)</f>
        <v>2016</v>
      </c>
      <c r="C20" s="361" t="str">
        <f>IF(ISBLANK(Regressions!C30), " ", Regressions!C30)</f>
        <v>National</v>
      </c>
      <c r="D20" s="357">
        <f>IF(ISBLANK(Regressions!D30), " ", Regressions!D30)</f>
        <v>4703037</v>
      </c>
      <c r="E20" s="254">
        <f>IF(ISNUMBER(Regressions!E30),ROUND(Regressions!E30, 1), NA())</f>
        <v>99.1</v>
      </c>
      <c r="F20" s="358">
        <f>IF(ISNUMBER(Regressions!F30),ROUND(Regressions!F30, 1), NA())</f>
        <v>84.7</v>
      </c>
      <c r="G20" s="255">
        <f>IF(ISNUMBER(Regressions!G30),ROUND(Regressions!G30, 1), NA())</f>
        <v>84.7</v>
      </c>
      <c r="H20" s="359">
        <f>IF(ISNUMBER(Regressions!H30),ROUND(Regressions!H30, 1), NA())</f>
        <v>0</v>
      </c>
      <c r="I20" s="256">
        <f>IF(ISNUMBER(Regressions!I30),ROUND(Regressions!I30, 1), NA())</f>
        <v>15.3</v>
      </c>
      <c r="J20" s="360">
        <f>IF(ISNUMBER(Regressions!K30),ROUND(Regressions!K30, 1), NA())</f>
        <v>91.6</v>
      </c>
      <c r="K20" s="358">
        <f>IF(ISNUMBER(Regressions!L30),ROUND(Regressions!L30, 1), NA())</f>
        <v>79.900000000000006</v>
      </c>
      <c r="L20" s="257">
        <f>IF(ISNUMBER(Regressions!M30),ROUND(Regressions!M30, 1), NA())</f>
        <v>73.3</v>
      </c>
      <c r="M20" s="359">
        <f>IF(ISNUMBER(Regressions!N30),ROUND(Regressions!N30, 1), NA())</f>
        <v>6.6</v>
      </c>
      <c r="N20" s="256">
        <f>IF(ISNUMBER(Regressions!O30),ROUND(Regressions!O30, 1), NA())</f>
        <v>20.100000000000001</v>
      </c>
      <c r="O20" s="360">
        <f>IF(ISNUMBER(Regressions!Q30),ROUND(Regressions!Q30, 1), NA())</f>
        <v>88.4</v>
      </c>
      <c r="P20" s="358">
        <f>IF(ISNUMBER(Regressions!R30),ROUND(Regressions!R30, 1), NA())</f>
        <v>76</v>
      </c>
      <c r="Q20" s="258">
        <f>IF(ISNUMBER(Regressions!S30),ROUND(Regressions!S30, 1), NA())</f>
        <v>50.7</v>
      </c>
      <c r="R20" s="359">
        <f>IF(ISNUMBER(Regressions!T30),ROUND(Regressions!T30, 1), NA())</f>
        <v>25.4</v>
      </c>
      <c r="S20" s="256">
        <f>IF(ISNUMBER(Regressions!U30),ROUND(Regressions!U30, 1), NA())</f>
        <v>24</v>
      </c>
    </row>
    <row xmlns:x14ac="http://schemas.microsoft.com/office/spreadsheetml/2009/9/ac" r="21" x14ac:dyDescent="0.2">
      <c r="A21" s="354" t="str">
        <f>IF(ISBLANK(Regressions!A31), " ", Regressions!A31)</f>
        <v>Ecuador</v>
      </c>
      <c r="B21" s="355">
        <f>IF(ISBLANK(Regressions!B31), " ", Regressions!B31)</f>
        <v>2017</v>
      </c>
      <c r="C21" s="361" t="str">
        <f>IF(ISBLANK(Regressions!C31), " ", Regressions!C31)</f>
        <v>National</v>
      </c>
      <c r="D21" s="357">
        <f>IF(ISBLANK(Regressions!D31), " ", Regressions!D31)</f>
        <v>4707759</v>
      </c>
      <c r="E21" s="254">
        <f>IF(ISNUMBER(Regressions!E31),ROUND(Regressions!E31, 1), NA())</f>
        <v>99.1</v>
      </c>
      <c r="F21" s="358">
        <f>IF(ISNUMBER(Regressions!F31),ROUND(Regressions!F31, 1), NA())</f>
        <v>86.1</v>
      </c>
      <c r="G21" s="255">
        <f>IF(ISNUMBER(Regressions!G31),ROUND(Regressions!G31, 1), NA())</f>
        <v>86.1</v>
      </c>
      <c r="H21" s="359">
        <f>IF(ISNUMBER(Regressions!H31),ROUND(Regressions!H31, 1), NA())</f>
        <v>0</v>
      </c>
      <c r="I21" s="256">
        <f>IF(ISNUMBER(Regressions!I31),ROUND(Regressions!I31, 1), NA())</f>
        <v>13.9</v>
      </c>
      <c r="J21" s="360">
        <f>IF(ISNUMBER(Regressions!K31),ROUND(Regressions!K31, 1), NA())</f>
        <v>91.6</v>
      </c>
      <c r="K21" s="358">
        <f>IF(ISNUMBER(Regressions!L31),ROUND(Regressions!L31, 1), NA())</f>
        <v>81.8</v>
      </c>
      <c r="L21" s="257">
        <f>IF(ISNUMBER(Regressions!M31),ROUND(Regressions!M31, 1), NA())</f>
        <v>73.3</v>
      </c>
      <c r="M21" s="359">
        <f>IF(ISNUMBER(Regressions!N31),ROUND(Regressions!N31, 1), NA())</f>
        <v>8.5</v>
      </c>
      <c r="N21" s="256">
        <f>IF(ISNUMBER(Regressions!O31),ROUND(Regressions!O31, 1), NA())</f>
        <v>18.2</v>
      </c>
      <c r="O21" s="360">
        <f>IF(ISNUMBER(Regressions!Q31),ROUND(Regressions!Q31, 1), NA())</f>
        <v>88.4</v>
      </c>
      <c r="P21" s="358">
        <f>IF(ISNUMBER(Regressions!R31),ROUND(Regressions!R31, 1), NA())</f>
        <v>76.2</v>
      </c>
      <c r="Q21" s="258">
        <f>IF(ISNUMBER(Regressions!S31),ROUND(Regressions!S31, 1), NA())</f>
        <v>50.7</v>
      </c>
      <c r="R21" s="359">
        <f>IF(ISNUMBER(Regressions!T31),ROUND(Regressions!T31, 1), NA())</f>
        <v>25.5</v>
      </c>
      <c r="S21" s="256">
        <f>IF(ISNUMBER(Regressions!U31),ROUND(Regressions!U31, 1), NA())</f>
        <v>23.8</v>
      </c>
    </row>
    <row xmlns:x14ac="http://schemas.microsoft.com/office/spreadsheetml/2009/9/ac" r="22" x14ac:dyDescent="0.2">
      <c r="A22" s="354" t="str">
        <f>IF(ISBLANK(Regressions!A32), " ", Regressions!A32)</f>
        <v>Ecuador</v>
      </c>
      <c r="B22" s="355">
        <f>IF(ISBLANK(Regressions!B32), " ", Regressions!B32)</f>
        <v>2018</v>
      </c>
      <c r="C22" s="361" t="str">
        <f>IF(ISBLANK(Regressions!C32), " ", Regressions!C32)</f>
        <v>National</v>
      </c>
      <c r="D22" s="357">
        <f>IF(ISBLANK(Regressions!D32), " ", Regressions!D32)</f>
        <v>4707436</v>
      </c>
      <c r="E22" s="254">
        <f>IF(ISNUMBER(Regressions!E32),ROUND(Regressions!E32, 1), NA())</f>
        <v>99.1</v>
      </c>
      <c r="F22" s="358">
        <f>IF(ISNUMBER(Regressions!F32),ROUND(Regressions!F32, 1), NA())</f>
        <v>87.5</v>
      </c>
      <c r="G22" s="255">
        <f>IF(ISNUMBER(Regressions!G32),ROUND(Regressions!G32, 1), NA())</f>
        <v>84.7</v>
      </c>
      <c r="H22" s="359">
        <f>IF(ISNUMBER(Regressions!H32),ROUND(Regressions!H32, 1), NA())</f>
        <v>2.8</v>
      </c>
      <c r="I22" s="256">
        <f>IF(ISNUMBER(Regressions!I32),ROUND(Regressions!I32, 1), NA())</f>
        <v>12.5</v>
      </c>
      <c r="J22" s="360">
        <f>IF(ISNUMBER(Regressions!K32),ROUND(Regressions!K32, 1), NA())</f>
        <v>91.6</v>
      </c>
      <c r="K22" s="358">
        <f>IF(ISNUMBER(Regressions!L32),ROUND(Regressions!L32, 1), NA())</f>
        <v>83.6</v>
      </c>
      <c r="L22" s="257">
        <f>IF(ISNUMBER(Regressions!M32),ROUND(Regressions!M32, 1), NA())</f>
        <v>73.3</v>
      </c>
      <c r="M22" s="359">
        <f>IF(ISNUMBER(Regressions!N32),ROUND(Regressions!N32, 1), NA())</f>
        <v>10.4</v>
      </c>
      <c r="N22" s="256">
        <f>IF(ISNUMBER(Regressions!O32),ROUND(Regressions!O32, 1), NA())</f>
        <v>16.399999999999999</v>
      </c>
      <c r="O22" s="360">
        <f>IF(ISNUMBER(Regressions!Q32),ROUND(Regressions!Q32, 1), NA())</f>
        <v>88.4</v>
      </c>
      <c r="P22" s="358">
        <f>IF(ISNUMBER(Regressions!R32),ROUND(Regressions!R32, 1), NA())</f>
        <v>76.400000000000006</v>
      </c>
      <c r="Q22" s="258">
        <f>IF(ISNUMBER(Regressions!S32),ROUND(Regressions!S32, 1), NA())</f>
        <v>50.7</v>
      </c>
      <c r="R22" s="359">
        <f>IF(ISNUMBER(Regressions!T32),ROUND(Regressions!T32, 1), NA())</f>
        <v>25.7</v>
      </c>
      <c r="S22" s="256">
        <f>IF(ISNUMBER(Regressions!U32),ROUND(Regressions!U32, 1), NA())</f>
        <v>23.6</v>
      </c>
    </row>
    <row xmlns:x14ac="http://schemas.microsoft.com/office/spreadsheetml/2009/9/ac" r="23" x14ac:dyDescent="0.2">
      <c r="A23" s="354" t="str">
        <f>IF(ISBLANK(Regressions!A33), " ", Regressions!A33)</f>
        <v>Ecuador</v>
      </c>
      <c r="B23" s="355">
        <f>IF(ISBLANK(Regressions!B33), " ", Regressions!B33)</f>
        <v>2019</v>
      </c>
      <c r="C23" s="361" t="str">
        <f>IF(ISBLANK(Regressions!C33), " ", Regressions!C33)</f>
        <v>National</v>
      </c>
      <c r="D23" s="357">
        <f>IF(ISBLANK(Regressions!D33), " ", Regressions!D33)</f>
        <v>4714692</v>
      </c>
      <c r="E23" s="254">
        <f>IF(ISNUMBER(Regressions!E33),ROUND(Regressions!E33, 1), NA())</f>
        <v>99.1</v>
      </c>
      <c r="F23" s="358">
        <f>IF(ISNUMBER(Regressions!F33),ROUND(Regressions!F33, 1), NA())</f>
        <v>89</v>
      </c>
      <c r="G23" s="255">
        <f>IF(ISNUMBER(Regressions!G33),ROUND(Regressions!G33, 1), NA())</f>
        <v>82.8</v>
      </c>
      <c r="H23" s="359">
        <f>IF(ISNUMBER(Regressions!H33),ROUND(Regressions!H33, 1), NA())</f>
        <v>6.1</v>
      </c>
      <c r="I23" s="256">
        <f>IF(ISNUMBER(Regressions!I33),ROUND(Regressions!I33, 1), NA())</f>
        <v>11</v>
      </c>
      <c r="J23" s="360">
        <f>IF(ISNUMBER(Regressions!K33),ROUND(Regressions!K33, 1), NA())</f>
        <v>91.6</v>
      </c>
      <c r="K23" s="358">
        <f>IF(ISNUMBER(Regressions!L33),ROUND(Regressions!L33, 1), NA())</f>
        <v>85.5</v>
      </c>
      <c r="L23" s="257">
        <f>IF(ISNUMBER(Regressions!M33),ROUND(Regressions!M33, 1), NA())</f>
        <v>73.3</v>
      </c>
      <c r="M23" s="359">
        <f>IF(ISNUMBER(Regressions!N33),ROUND(Regressions!N33, 1), NA())</f>
        <v>12.2</v>
      </c>
      <c r="N23" s="256">
        <f>IF(ISNUMBER(Regressions!O33),ROUND(Regressions!O33, 1), NA())</f>
        <v>14.5</v>
      </c>
      <c r="O23" s="360">
        <f>IF(ISNUMBER(Regressions!Q33),ROUND(Regressions!Q33, 1), NA())</f>
        <v>88.4</v>
      </c>
      <c r="P23" s="358">
        <f>IF(ISNUMBER(Regressions!R33),ROUND(Regressions!R33, 1), NA())</f>
        <v>76.5</v>
      </c>
      <c r="Q23" s="258">
        <f>IF(ISNUMBER(Regressions!S33),ROUND(Regressions!S33, 1), NA())</f>
        <v>50.7</v>
      </c>
      <c r="R23" s="359">
        <f>IF(ISNUMBER(Regressions!T33),ROUND(Regressions!T33, 1), NA())</f>
        <v>25.8</v>
      </c>
      <c r="S23" s="256">
        <f>IF(ISNUMBER(Regressions!U33),ROUND(Regressions!U33, 1), NA())</f>
        <v>23.5</v>
      </c>
    </row>
    <row xmlns:x14ac="http://schemas.microsoft.com/office/spreadsheetml/2009/9/ac" r="24" x14ac:dyDescent="0.2">
      <c r="A24" s="354" t="str">
        <f>IF(ISBLANK(Regressions!A34), " ", Regressions!A34)</f>
        <v>Ecuador</v>
      </c>
      <c r="B24" s="355">
        <f>IF(ISBLANK(Regressions!B34), " ", Regressions!B34)</f>
        <v>2020</v>
      </c>
      <c r="C24" s="361" t="str">
        <f>IF(ISBLANK(Regressions!C34), " ", Regressions!C34)</f>
        <v>National</v>
      </c>
      <c r="D24" s="357">
        <f>IF(ISBLANK(Regressions!D34), " ", Regressions!D34)</f>
        <v>4707064</v>
      </c>
      <c r="E24" s="254">
        <f>IF(ISNUMBER(Regressions!E34),ROUND(Regressions!E34, 1), NA())</f>
        <v>99.1</v>
      </c>
      <c r="F24" s="358">
        <f>IF(ISNUMBER(Regressions!F34),ROUND(Regressions!F34, 1), NA())</f>
        <v>90.4</v>
      </c>
      <c r="G24" s="255">
        <f>IF(ISNUMBER(Regressions!G34),ROUND(Regressions!G34, 1), NA())</f>
        <v>80.900000000000006</v>
      </c>
      <c r="H24" s="359">
        <f>IF(ISNUMBER(Regressions!H34),ROUND(Regressions!H34, 1), NA())</f>
        <v>9.5</v>
      </c>
      <c r="I24" s="256">
        <f>IF(ISNUMBER(Regressions!I34),ROUND(Regressions!I34, 1), NA())</f>
        <v>9.6</v>
      </c>
      <c r="J24" s="360">
        <f>IF(ISNUMBER(Regressions!K34),ROUND(Regressions!K34, 1), NA())</f>
        <v>91.6</v>
      </c>
      <c r="K24" s="358">
        <f>IF(ISNUMBER(Regressions!L34),ROUND(Regressions!L34, 1), NA())</f>
        <v>87.4</v>
      </c>
      <c r="L24" s="257">
        <f>IF(ISNUMBER(Regressions!M34),ROUND(Regressions!M34, 1), NA())</f>
        <v>73.3</v>
      </c>
      <c r="M24" s="359">
        <f>IF(ISNUMBER(Regressions!N34),ROUND(Regressions!N34, 1), NA())</f>
        <v>14.1</v>
      </c>
      <c r="N24" s="256">
        <f>IF(ISNUMBER(Regressions!O34),ROUND(Regressions!O34, 1), NA())</f>
        <v>12.6</v>
      </c>
      <c r="O24" s="360">
        <f>IF(ISNUMBER(Regressions!Q34),ROUND(Regressions!Q34, 1), NA())</f>
        <v>88.4</v>
      </c>
      <c r="P24" s="358">
        <f>IF(ISNUMBER(Regressions!R34),ROUND(Regressions!R34, 1), NA())</f>
        <v>76.7</v>
      </c>
      <c r="Q24" s="258">
        <f>IF(ISNUMBER(Regressions!S34),ROUND(Regressions!S34, 1), NA())</f>
        <v>50.7</v>
      </c>
      <c r="R24" s="359">
        <f>IF(ISNUMBER(Regressions!T34),ROUND(Regressions!T34, 1), NA())</f>
        <v>26</v>
      </c>
      <c r="S24" s="256">
        <f>IF(ISNUMBER(Regressions!U34),ROUND(Regressions!U34, 1), NA())</f>
        <v>23.3</v>
      </c>
    </row>
    <row xmlns:x14ac="http://schemas.microsoft.com/office/spreadsheetml/2009/9/ac" r="25" x14ac:dyDescent="0.2">
      <c r="A25" s="417" t="str">
        <f>IF(ISBLANK(Regressions!A35), " ", Regressions!A35)</f>
        <v>Ecuador</v>
      </c>
      <c r="B25" s="418">
        <f>IF(ISBLANK(Regressions!B35), " ", Regressions!B35)</f>
        <v>2021</v>
      </c>
      <c r="C25" s="419" t="str">
        <f>IF(ISBLANK(Regressions!C35), " ", Regressions!C35)</f>
        <v>National</v>
      </c>
      <c r="D25" s="420">
        <f>IF(ISBLANK(Regressions!D35), " ", Regressions!D35)</f>
        <v>4696024</v>
      </c>
      <c r="E25" s="423">
        <f>IF(ISNUMBER(Regressions!E35),ROUND(Regressions!E35, 1), NA())</f>
        <v>99.1</v>
      </c>
      <c r="F25" s="421">
        <f>IF(ISNUMBER(Regressions!F35),ROUND(Regressions!F35, 1), NA())</f>
        <v>91.8</v>
      </c>
      <c r="G25" s="424">
        <f>IF(ISNUMBER(Regressions!G35),ROUND(Regressions!G35, 1), NA())</f>
        <v>79</v>
      </c>
      <c r="H25" s="422">
        <f>IF(ISNUMBER(Regressions!H35),ROUND(Regressions!H35, 1), NA())</f>
        <v>12.8</v>
      </c>
      <c r="I25" s="425">
        <f>IF(ISNUMBER(Regressions!I35),ROUND(Regressions!I35, 1), NA())</f>
        <v>8.1999999999999993</v>
      </c>
      <c r="J25" s="423">
        <f>IF(ISNUMBER(Regressions!K35),ROUND(Regressions!K35, 1), NA())</f>
        <v>91.6</v>
      </c>
      <c r="K25" s="421">
        <f>IF(ISNUMBER(Regressions!L35),ROUND(Regressions!L35, 1), NA())</f>
        <v>89.3</v>
      </c>
      <c r="L25" s="426">
        <f>IF(ISNUMBER(Regressions!M35),ROUND(Regressions!M35, 1), NA())</f>
        <v>73.3</v>
      </c>
      <c r="M25" s="422">
        <f>IF(ISNUMBER(Regressions!N35),ROUND(Regressions!N35, 1), NA())</f>
        <v>16</v>
      </c>
      <c r="N25" s="425">
        <f>IF(ISNUMBER(Regressions!O35),ROUND(Regressions!O35, 1), NA())</f>
        <v>10.7</v>
      </c>
      <c r="O25" s="423">
        <f>IF(ISNUMBER(Regressions!Q35),ROUND(Regressions!Q35, 1), NA())</f>
        <v>88.4</v>
      </c>
      <c r="P25" s="421">
        <f>IF(ISNUMBER(Regressions!R35),ROUND(Regressions!R35, 1), NA())</f>
        <v>76.8</v>
      </c>
      <c r="Q25" s="427">
        <f>IF(ISNUMBER(Regressions!S35),ROUND(Regressions!S35, 1), NA())</f>
        <v>50.7</v>
      </c>
      <c r="R25" s="422">
        <f>IF(ISNUMBER(Regressions!T35),ROUND(Regressions!T35, 1), NA())</f>
        <v>26.2</v>
      </c>
      <c r="S25" s="425">
        <f>IF(ISNUMBER(Regressions!U35),ROUND(Regressions!U35, 1), NA())</f>
        <v>23.2</v>
      </c>
      <c r="T25" s="416"/>
      <c r="U25" s="416"/>
      <c r="V25" s="416"/>
      <c r="W25" s="416"/>
      <c r="X25" s="416"/>
      <c r="Y25" s="416"/>
      <c r="Z25" s="416"/>
      <c r="AA25" s="416"/>
      <c r="AB25" s="416"/>
      <c r="AC25" s="416"/>
    </row>
    <row xmlns:x14ac="http://schemas.microsoft.com/office/spreadsheetml/2009/9/ac" r="26" x14ac:dyDescent="0.2">
      <c r="A26" s="354" t="str">
        <f>IF(ISBLANK(Regressions!A36), " ", Regressions!A36)</f>
        <v>Ecuador</v>
      </c>
      <c r="B26" s="355">
        <f>IF(ISBLANK(Regressions!B36), " ", Regressions!B36)</f>
        <v>2022</v>
      </c>
      <c r="C26" s="361" t="str">
        <f>IF(ISBLANK(Regressions!C36), " ", Regressions!C36)</f>
        <v>National</v>
      </c>
      <c r="D26" s="357">
        <f>IF(ISBLANK(Regressions!D36), " ", Regressions!D36)</f>
        <v>4684566</v>
      </c>
      <c r="E26" s="254">
        <f>IF(ISNUMBER(Regressions!E36),ROUND(Regressions!E36, 1), NA())</f>
        <v>99.1</v>
      </c>
      <c r="F26" s="358">
        <f>IF(ISNUMBER(Regressions!F36),ROUND(Regressions!F36, 1), NA())</f>
        <v>93.3</v>
      </c>
      <c r="G26" s="255">
        <f>IF(ISNUMBER(Regressions!G36),ROUND(Regressions!G36, 1), NA())</f>
        <v>77.099999999999994</v>
      </c>
      <c r="H26" s="359">
        <f>IF(ISNUMBER(Regressions!H36),ROUND(Regressions!H36, 1), NA())</f>
        <v>16.100000000000001</v>
      </c>
      <c r="I26" s="256">
        <f>IF(ISNUMBER(Regressions!I36),ROUND(Regressions!I36, 1), NA())</f>
        <v>6.7</v>
      </c>
      <c r="J26" s="360">
        <f>IF(ISNUMBER(Regressions!K36),ROUND(Regressions!K36, 1), NA())</f>
        <v>91.6</v>
      </c>
      <c r="K26" s="358">
        <f>IF(ISNUMBER(Regressions!L36),ROUND(Regressions!L36, 1), NA())</f>
        <v>91.1</v>
      </c>
      <c r="L26" s="257">
        <f>IF(ISNUMBER(Regressions!M36),ROUND(Regressions!M36, 1), NA())</f>
        <v>73.3</v>
      </c>
      <c r="M26" s="359">
        <f>IF(ISNUMBER(Regressions!N36),ROUND(Regressions!N36, 1), NA())</f>
        <v>17.899999999999999</v>
      </c>
      <c r="N26" s="256">
        <f>IF(ISNUMBER(Regressions!O36),ROUND(Regressions!O36, 1), NA())</f>
        <v>8.9</v>
      </c>
      <c r="O26" s="360">
        <f>IF(ISNUMBER(Regressions!Q36),ROUND(Regressions!Q36, 1), NA())</f>
        <v>88.4</v>
      </c>
      <c r="P26" s="358">
        <f>IF(ISNUMBER(Regressions!R36),ROUND(Regressions!R36, 1), NA())</f>
        <v>77</v>
      </c>
      <c r="Q26" s="258">
        <f>IF(ISNUMBER(Regressions!S36),ROUND(Regressions!S36, 1), NA())</f>
        <v>50.7</v>
      </c>
      <c r="R26" s="359">
        <f>IF(ISNUMBER(Regressions!T36),ROUND(Regressions!T36, 1), NA())</f>
        <v>26.3</v>
      </c>
      <c r="S26" s="256">
        <f>IF(ISNUMBER(Regressions!U36),ROUND(Regressions!U36, 1), NA())</f>
        <v>23</v>
      </c>
    </row>
    <row xmlns:x14ac="http://schemas.microsoft.com/office/spreadsheetml/2009/9/ac" r="27" x14ac:dyDescent="0.2">
      <c r="A27" s="362" t="str">
        <f>IF(ISBLANK(Regressions!A37), " ", Regressions!A37)</f>
        <v>Ecuador</v>
      </c>
      <c r="B27" s="363">
        <f>IF(ISBLANK(Regressions!B37), " ", Regressions!B37)</f>
        <v>2023</v>
      </c>
      <c r="C27" s="364" t="str">
        <f>IF(ISBLANK(Regressions!C37), " ", Regressions!C37)</f>
        <v>National</v>
      </c>
      <c r="D27" s="365">
        <f>IF(ISBLANK(Regressions!D37), " ", Regressions!D37)</f>
        <v>4665585</v>
      </c>
      <c r="E27" s="366">
        <f>IF(ISNUMBER(Regressions!E37),ROUND(Regressions!E37, 1), NA())</f>
        <v>99.1</v>
      </c>
      <c r="F27" s="367">
        <f>IF(ISNUMBER(Regressions!F37),ROUND(Regressions!F37, 1), NA())</f>
        <v>93.3</v>
      </c>
      <c r="G27" s="368">
        <f>IF(ISNUMBER(Regressions!G37),ROUND(Regressions!G37, 1), NA())</f>
        <v>77.099999999999994</v>
      </c>
      <c r="H27" s="369">
        <f>IF(ISNUMBER(Regressions!H37),ROUND(Regressions!H37, 1), NA())</f>
        <v>16.100000000000001</v>
      </c>
      <c r="I27" s="370">
        <f>IF(ISNUMBER(Regressions!I37),ROUND(Regressions!I37, 1), NA())</f>
        <v>6.7</v>
      </c>
      <c r="J27" s="371">
        <f>IF(ISNUMBER(Regressions!K37),ROUND(Regressions!K37, 1), NA())</f>
        <v>91.6</v>
      </c>
      <c r="K27" s="367">
        <f>IF(ISNUMBER(Regressions!L37),ROUND(Regressions!L37, 1), NA())</f>
        <v>91.1</v>
      </c>
      <c r="L27" s="372">
        <f>IF(ISNUMBER(Regressions!M37),ROUND(Regressions!M37, 1), NA())</f>
        <v>73.3</v>
      </c>
      <c r="M27" s="369">
        <f>IF(ISNUMBER(Regressions!N37),ROUND(Regressions!N37, 1), NA())</f>
        <v>17.899999999999999</v>
      </c>
      <c r="N27" s="370">
        <f>IF(ISNUMBER(Regressions!O37),ROUND(Regressions!O37, 1), NA())</f>
        <v>8.9</v>
      </c>
      <c r="O27" s="371">
        <f>IF(ISNUMBER(Regressions!Q37),ROUND(Regressions!Q37, 1), NA())</f>
        <v>88.4</v>
      </c>
      <c r="P27" s="367">
        <f>IF(ISNUMBER(Regressions!R37),ROUND(Regressions!R37, 1), NA())</f>
        <v>77</v>
      </c>
      <c r="Q27" s="373">
        <f>IF(ISNUMBER(Regressions!S37),ROUND(Regressions!S37, 1), NA())</f>
        <v>50.7</v>
      </c>
      <c r="R27" s="369">
        <f>IF(ISNUMBER(Regressions!T37),ROUND(Regressions!T37, 1), NA())</f>
        <v>26.3</v>
      </c>
      <c r="S27" s="370">
        <f>IF(ISNUMBER(Regressions!U37),ROUND(Regressions!U37, 1), NA())</f>
        <v>23</v>
      </c>
    </row>
    <row xmlns:x14ac="http://schemas.microsoft.com/office/spreadsheetml/2009/9/ac" r="28" hidden="true" x14ac:dyDescent="0.2">
      <c r="A28" s="354" t="str">
        <f>IF(ISBLANK(Regressions!A38), " ", Regressions!A38)</f>
        <v>Ecuador</v>
      </c>
      <c r="B28" s="355">
        <f>IF(ISBLANK(Regressions!B38), " ", Regressions!B38)</f>
        <v>2024</v>
      </c>
      <c r="C28" s="361" t="str">
        <f>IF(ISBLANK(Regressions!C38), " ", Regressions!C38)</f>
        <v>National</v>
      </c>
      <c r="D28" s="357" t="str">
        <f>IF(ISBLANK(Regressions!D38), " ", Regressions!D38)</f>
        <v> </v>
      </c>
      <c r="E28" s="254" t="e">
        <f>IF(ISNUMBER(Regressions!E38),ROUND(Regressions!E38, 1), NA())</f>
        <v>#N/A</v>
      </c>
      <c r="F28" s="358" t="e">
        <f>IF(ISNUMBER(Regressions!F38),ROUND(Regressions!F38, 1), NA())</f>
        <v>#N/A</v>
      </c>
      <c r="G28" s="255" t="e">
        <f>IF(ISNUMBER(Regressions!G38),ROUND(Regressions!G38, 1), NA())</f>
        <v>#N/A</v>
      </c>
      <c r="H28" s="359" t="e">
        <f>IF(ISNUMBER(Regressions!H38),ROUND(Regressions!H38, 1), NA())</f>
        <v>#N/A</v>
      </c>
      <c r="I28" s="256" t="e">
        <f>IF(ISNUMBER(Regressions!I38),ROUND(Regressions!I38, 1), NA())</f>
        <v>#N/A</v>
      </c>
      <c r="J28" s="360" t="e">
        <f>IF(ISNUMBER(Regressions!K38),ROUND(Regressions!K38, 1), NA())</f>
        <v>#N/A</v>
      </c>
      <c r="K28" s="358" t="e">
        <f>IF(ISNUMBER(Regressions!L38),ROUND(Regressions!L38, 1), NA())</f>
        <v>#N/A</v>
      </c>
      <c r="L28" s="257" t="e">
        <f>IF(ISNUMBER(Regressions!M38),ROUND(Regressions!M38, 1), NA())</f>
        <v>#N/A</v>
      </c>
      <c r="M28" s="359" t="e">
        <f>IF(ISNUMBER(Regressions!N38),ROUND(Regressions!N38, 1), NA())</f>
        <v>#N/A</v>
      </c>
      <c r="N28" s="256" t="e">
        <f>IF(ISNUMBER(Regressions!O38),ROUND(Regressions!O38, 1), NA())</f>
        <v>#N/A</v>
      </c>
      <c r="O28" s="360" t="e">
        <f>IF(ISNUMBER(Regressions!Q38),ROUND(Regressions!Q38, 1), NA())</f>
        <v>#N/A</v>
      </c>
      <c r="P28" s="358" t="e">
        <f>IF(ISNUMBER(Regressions!R38),ROUND(Regressions!R38, 1), NA())</f>
        <v>#N/A</v>
      </c>
      <c r="Q28" s="258" t="e">
        <f>IF(ISNUMBER(Regressions!S38),ROUND(Regressions!S38, 1), NA())</f>
        <v>#N/A</v>
      </c>
      <c r="R28" s="359" t="e">
        <f>IF(ISNUMBER(Regressions!T38),ROUND(Regressions!T38, 1), NA())</f>
        <v>#N/A</v>
      </c>
      <c r="S28" s="256" t="e">
        <f>IF(ISNUMBER(Regressions!U38),ROUND(Regressions!U38, 1), NA())</f>
        <v>#N/A</v>
      </c>
    </row>
    <row xmlns:x14ac="http://schemas.microsoft.com/office/spreadsheetml/2009/9/ac" r="29" hidden="true" x14ac:dyDescent="0.2">
      <c r="A29" s="354" t="str">
        <f>IF(ISBLANK(Regressions!A39), " ", Regressions!A39)</f>
        <v>Ecuador</v>
      </c>
      <c r="B29" s="355">
        <f>IF(ISBLANK(Regressions!B39), " ", Regressions!B39)</f>
        <v>2025</v>
      </c>
      <c r="C29" s="361" t="str">
        <f>IF(ISBLANK(Regressions!C39), " ", Regressions!C39)</f>
        <v>National</v>
      </c>
      <c r="D29" s="357" t="str">
        <f>IF(ISBLANK(Regressions!D39), " ", Regressions!D39)</f>
        <v> </v>
      </c>
      <c r="E29" s="254" t="e">
        <f>IF(ISNUMBER(Regressions!E39),ROUND(Regressions!E39, 1), NA())</f>
        <v>#N/A</v>
      </c>
      <c r="F29" s="358" t="e">
        <f>IF(ISNUMBER(Regressions!F39),ROUND(Regressions!F39, 1), NA())</f>
        <v>#N/A</v>
      </c>
      <c r="G29" s="255" t="e">
        <f>IF(ISNUMBER(Regressions!G39),ROUND(Regressions!G39, 1), NA())</f>
        <v>#N/A</v>
      </c>
      <c r="H29" s="359" t="e">
        <f>IF(ISNUMBER(Regressions!H39),ROUND(Regressions!H39, 1), NA())</f>
        <v>#N/A</v>
      </c>
      <c r="I29" s="256" t="e">
        <f>IF(ISNUMBER(Regressions!I39),ROUND(Regressions!I39, 1), NA())</f>
        <v>#N/A</v>
      </c>
      <c r="J29" s="360" t="e">
        <f>IF(ISNUMBER(Regressions!K39),ROUND(Regressions!K39, 1), NA())</f>
        <v>#N/A</v>
      </c>
      <c r="K29" s="358" t="e">
        <f>IF(ISNUMBER(Regressions!L39),ROUND(Regressions!L39, 1), NA())</f>
        <v>#N/A</v>
      </c>
      <c r="L29" s="257" t="e">
        <f>IF(ISNUMBER(Regressions!M39),ROUND(Regressions!M39, 1), NA())</f>
        <v>#N/A</v>
      </c>
      <c r="M29" s="359" t="e">
        <f>IF(ISNUMBER(Regressions!N39),ROUND(Regressions!N39, 1), NA())</f>
        <v>#N/A</v>
      </c>
      <c r="N29" s="256" t="e">
        <f>IF(ISNUMBER(Regressions!O39),ROUND(Regressions!O39, 1), NA())</f>
        <v>#N/A</v>
      </c>
      <c r="O29" s="360" t="e">
        <f>IF(ISNUMBER(Regressions!Q39),ROUND(Regressions!Q39, 1), NA())</f>
        <v>#N/A</v>
      </c>
      <c r="P29" s="358" t="e">
        <f>IF(ISNUMBER(Regressions!R39),ROUND(Regressions!R39, 1), NA())</f>
        <v>#N/A</v>
      </c>
      <c r="Q29" s="258" t="e">
        <f>IF(ISNUMBER(Regressions!S39),ROUND(Regressions!S39, 1), NA())</f>
        <v>#N/A</v>
      </c>
      <c r="R29" s="359" t="e">
        <f>IF(ISNUMBER(Regressions!T39),ROUND(Regressions!T39, 1), NA())</f>
        <v>#N/A</v>
      </c>
      <c r="S29" s="256" t="e">
        <f>IF(ISNUMBER(Regressions!U39),ROUND(Regressions!U39, 1), NA())</f>
        <v>#N/A</v>
      </c>
    </row>
    <row xmlns:x14ac="http://schemas.microsoft.com/office/spreadsheetml/2009/9/ac" r="30" hidden="true" x14ac:dyDescent="0.2">
      <c r="A30" s="354" t="str">
        <f>IF(ISBLANK(Regressions!A40), " ", Regressions!A40)</f>
        <v>Ecuador</v>
      </c>
      <c r="B30" s="355">
        <f>IF(ISBLANK(Regressions!B40), " ", Regressions!B40)</f>
        <v>2026</v>
      </c>
      <c r="C30" s="361" t="str">
        <f>IF(ISBLANK(Regressions!C40), " ", Regressions!C40)</f>
        <v>National</v>
      </c>
      <c r="D30" s="357" t="str">
        <f>IF(ISBLANK(Regressions!D40), " ", Regressions!D40)</f>
        <v> </v>
      </c>
      <c r="E30" s="254" t="e">
        <f>IF(ISNUMBER(Regressions!E40),ROUND(Regressions!E40, 1), NA())</f>
        <v>#N/A</v>
      </c>
      <c r="F30" s="358" t="e">
        <f>IF(ISNUMBER(Regressions!F40),ROUND(Regressions!F40, 1), NA())</f>
        <v>#N/A</v>
      </c>
      <c r="G30" s="255" t="e">
        <f>IF(ISNUMBER(Regressions!G40),ROUND(Regressions!G40, 1), NA())</f>
        <v>#N/A</v>
      </c>
      <c r="H30" s="359" t="e">
        <f>IF(ISNUMBER(Regressions!H40),ROUND(Regressions!H40, 1), NA())</f>
        <v>#N/A</v>
      </c>
      <c r="I30" s="256" t="e">
        <f>IF(ISNUMBER(Regressions!I40),ROUND(Regressions!I40, 1), NA())</f>
        <v>#N/A</v>
      </c>
      <c r="J30" s="360" t="e">
        <f>IF(ISNUMBER(Regressions!K40),ROUND(Regressions!K40, 1), NA())</f>
        <v>#N/A</v>
      </c>
      <c r="K30" s="358" t="e">
        <f>IF(ISNUMBER(Regressions!L40),ROUND(Regressions!L40, 1), NA())</f>
        <v>#N/A</v>
      </c>
      <c r="L30" s="257" t="e">
        <f>IF(ISNUMBER(Regressions!M40),ROUND(Regressions!M40, 1), NA())</f>
        <v>#N/A</v>
      </c>
      <c r="M30" s="359" t="e">
        <f>IF(ISNUMBER(Regressions!N40),ROUND(Regressions!N40, 1), NA())</f>
        <v>#N/A</v>
      </c>
      <c r="N30" s="256" t="e">
        <f>IF(ISNUMBER(Regressions!O40),ROUND(Regressions!O40, 1), NA())</f>
        <v>#N/A</v>
      </c>
      <c r="O30" s="360" t="e">
        <f>IF(ISNUMBER(Regressions!Q40),ROUND(Regressions!Q40, 1), NA())</f>
        <v>#N/A</v>
      </c>
      <c r="P30" s="358" t="e">
        <f>IF(ISNUMBER(Regressions!R40),ROUND(Regressions!R40, 1), NA())</f>
        <v>#N/A</v>
      </c>
      <c r="Q30" s="258" t="e">
        <f>IF(ISNUMBER(Regressions!S40),ROUND(Regressions!S40, 1), NA())</f>
        <v>#N/A</v>
      </c>
      <c r="R30" s="359" t="e">
        <f>IF(ISNUMBER(Regressions!T40),ROUND(Regressions!T40, 1), NA())</f>
        <v>#N/A</v>
      </c>
      <c r="S30" s="256" t="e">
        <f>IF(ISNUMBER(Regressions!U40),ROUND(Regressions!U40, 1), NA())</f>
        <v>#N/A</v>
      </c>
    </row>
    <row xmlns:x14ac="http://schemas.microsoft.com/office/spreadsheetml/2009/9/ac" r="31" hidden="true" x14ac:dyDescent="0.2">
      <c r="A31" s="354" t="str">
        <f>IF(ISBLANK(Regressions!A41), " ", Regressions!A41)</f>
        <v>Ecuador</v>
      </c>
      <c r="B31" s="355">
        <f>IF(ISBLANK(Regressions!B41), " ", Regressions!B41)</f>
        <v>2027</v>
      </c>
      <c r="C31" s="361" t="str">
        <f>IF(ISBLANK(Regressions!C41), " ", Regressions!C41)</f>
        <v>National</v>
      </c>
      <c r="D31" s="357" t="str">
        <f>IF(ISBLANK(Regressions!D41), " ", Regressions!D41)</f>
        <v> </v>
      </c>
      <c r="E31" s="254" t="e">
        <f>IF(ISNUMBER(Regressions!E41),ROUND(Regressions!E41, 1), NA())</f>
        <v>#N/A</v>
      </c>
      <c r="F31" s="358" t="e">
        <f>IF(ISNUMBER(Regressions!F41),ROUND(Regressions!F41, 1), NA())</f>
        <v>#N/A</v>
      </c>
      <c r="G31" s="255" t="e">
        <f>IF(ISNUMBER(Regressions!G41),ROUND(Regressions!G41, 1), NA())</f>
        <v>#N/A</v>
      </c>
      <c r="H31" s="359" t="e">
        <f>IF(ISNUMBER(Regressions!H41),ROUND(Regressions!H41, 1), NA())</f>
        <v>#N/A</v>
      </c>
      <c r="I31" s="256" t="e">
        <f>IF(ISNUMBER(Regressions!I41),ROUND(Regressions!I41, 1), NA())</f>
        <v>#N/A</v>
      </c>
      <c r="J31" s="360" t="e">
        <f>IF(ISNUMBER(Regressions!K41),ROUND(Regressions!K41, 1), NA())</f>
        <v>#N/A</v>
      </c>
      <c r="K31" s="358" t="e">
        <f>IF(ISNUMBER(Regressions!L41),ROUND(Regressions!L41, 1), NA())</f>
        <v>#N/A</v>
      </c>
      <c r="L31" s="257" t="e">
        <f>IF(ISNUMBER(Regressions!M41),ROUND(Regressions!M41, 1), NA())</f>
        <v>#N/A</v>
      </c>
      <c r="M31" s="359" t="e">
        <f>IF(ISNUMBER(Regressions!N41),ROUND(Regressions!N41, 1), NA())</f>
        <v>#N/A</v>
      </c>
      <c r="N31" s="256" t="e">
        <f>IF(ISNUMBER(Regressions!O41),ROUND(Regressions!O41, 1), NA())</f>
        <v>#N/A</v>
      </c>
      <c r="O31" s="360" t="e">
        <f>IF(ISNUMBER(Regressions!Q41),ROUND(Regressions!Q41, 1), NA())</f>
        <v>#N/A</v>
      </c>
      <c r="P31" s="358" t="e">
        <f>IF(ISNUMBER(Regressions!R41),ROUND(Regressions!R41, 1), NA())</f>
        <v>#N/A</v>
      </c>
      <c r="Q31" s="258" t="e">
        <f>IF(ISNUMBER(Regressions!S41),ROUND(Regressions!S41, 1), NA())</f>
        <v>#N/A</v>
      </c>
      <c r="R31" s="359" t="e">
        <f>IF(ISNUMBER(Regressions!T41),ROUND(Regressions!T41, 1), NA())</f>
        <v>#N/A</v>
      </c>
      <c r="S31" s="256" t="e">
        <f>IF(ISNUMBER(Regressions!U41),ROUND(Regressions!U41, 1), NA())</f>
        <v>#N/A</v>
      </c>
    </row>
    <row xmlns:x14ac="http://schemas.microsoft.com/office/spreadsheetml/2009/9/ac" r="32" hidden="true" x14ac:dyDescent="0.2">
      <c r="A32" s="354" t="str">
        <f>IF(ISBLANK(Regressions!A42), " ", Regressions!A42)</f>
        <v>Ecuador</v>
      </c>
      <c r="B32" s="355">
        <f>IF(ISBLANK(Regressions!B42), " ", Regressions!B42)</f>
        <v>2028</v>
      </c>
      <c r="C32" s="361" t="str">
        <f>IF(ISBLANK(Regressions!C42), " ", Regressions!C42)</f>
        <v>National</v>
      </c>
      <c r="D32" s="357" t="str">
        <f>IF(ISBLANK(Regressions!D42), " ", Regressions!D42)</f>
        <v> </v>
      </c>
      <c r="E32" s="254" t="e">
        <f>IF(ISNUMBER(Regressions!E42),ROUND(Regressions!E42, 1), NA())</f>
        <v>#N/A</v>
      </c>
      <c r="F32" s="358" t="e">
        <f>IF(ISNUMBER(Regressions!F42),ROUND(Regressions!F42, 1), NA())</f>
        <v>#N/A</v>
      </c>
      <c r="G32" s="255" t="e">
        <f>IF(ISNUMBER(Regressions!G42),ROUND(Regressions!G42, 1), NA())</f>
        <v>#N/A</v>
      </c>
      <c r="H32" s="359" t="e">
        <f>IF(ISNUMBER(Regressions!H42),ROUND(Regressions!H42, 1), NA())</f>
        <v>#N/A</v>
      </c>
      <c r="I32" s="256" t="e">
        <f>IF(ISNUMBER(Regressions!I42),ROUND(Regressions!I42, 1), NA())</f>
        <v>#N/A</v>
      </c>
      <c r="J32" s="360" t="e">
        <f>IF(ISNUMBER(Regressions!K42),ROUND(Regressions!K42, 1), NA())</f>
        <v>#N/A</v>
      </c>
      <c r="K32" s="358" t="e">
        <f>IF(ISNUMBER(Regressions!L42),ROUND(Regressions!L42, 1), NA())</f>
        <v>#N/A</v>
      </c>
      <c r="L32" s="257" t="e">
        <f>IF(ISNUMBER(Regressions!M42),ROUND(Regressions!M42, 1), NA())</f>
        <v>#N/A</v>
      </c>
      <c r="M32" s="359" t="e">
        <f>IF(ISNUMBER(Regressions!N42),ROUND(Regressions!N42, 1), NA())</f>
        <v>#N/A</v>
      </c>
      <c r="N32" s="256" t="e">
        <f>IF(ISNUMBER(Regressions!O42),ROUND(Regressions!O42, 1), NA())</f>
        <v>#N/A</v>
      </c>
      <c r="O32" s="360" t="e">
        <f>IF(ISNUMBER(Regressions!Q42),ROUND(Regressions!Q42, 1), NA())</f>
        <v>#N/A</v>
      </c>
      <c r="P32" s="358" t="e">
        <f>IF(ISNUMBER(Regressions!R42),ROUND(Regressions!R42, 1), NA())</f>
        <v>#N/A</v>
      </c>
      <c r="Q32" s="258" t="e">
        <f>IF(ISNUMBER(Regressions!S42),ROUND(Regressions!S42, 1), NA())</f>
        <v>#N/A</v>
      </c>
      <c r="R32" s="359" t="e">
        <f>IF(ISNUMBER(Regressions!T42),ROUND(Regressions!T42, 1), NA())</f>
        <v>#N/A</v>
      </c>
      <c r="S32" s="256" t="e">
        <f>IF(ISNUMBER(Regressions!U42),ROUND(Regressions!U42, 1), NA())</f>
        <v>#N/A</v>
      </c>
    </row>
    <row xmlns:x14ac="http://schemas.microsoft.com/office/spreadsheetml/2009/9/ac" r="33" hidden="true" x14ac:dyDescent="0.2">
      <c r="A33" s="354" t="str">
        <f>IF(ISBLANK(Regressions!A43), " ", Regressions!A43)</f>
        <v>Ecuador</v>
      </c>
      <c r="B33" s="355">
        <f>IF(ISBLANK(Regressions!B43), " ", Regressions!B43)</f>
        <v>2029</v>
      </c>
      <c r="C33" s="361" t="str">
        <f>IF(ISBLANK(Regressions!C43), " ", Regressions!C43)</f>
        <v>National</v>
      </c>
      <c r="D33" s="357" t="str">
        <f>IF(ISBLANK(Regressions!D43), " ", Regressions!D43)</f>
        <v> </v>
      </c>
      <c r="E33" s="254" t="e">
        <f>IF(ISNUMBER(Regressions!E43),ROUND(Regressions!E43, 1), NA())</f>
        <v>#N/A</v>
      </c>
      <c r="F33" s="358" t="e">
        <f>IF(ISNUMBER(Regressions!F43),ROUND(Regressions!F43, 1), NA())</f>
        <v>#N/A</v>
      </c>
      <c r="G33" s="255" t="e">
        <f>IF(ISNUMBER(Regressions!G43),ROUND(Regressions!G43, 1), NA())</f>
        <v>#N/A</v>
      </c>
      <c r="H33" s="359" t="e">
        <f>IF(ISNUMBER(Regressions!H43),ROUND(Regressions!H43, 1), NA())</f>
        <v>#N/A</v>
      </c>
      <c r="I33" s="256" t="e">
        <f>IF(ISNUMBER(Regressions!I43),ROUND(Regressions!I43, 1), NA())</f>
        <v>#N/A</v>
      </c>
      <c r="J33" s="360" t="e">
        <f>IF(ISNUMBER(Regressions!K43),ROUND(Regressions!K43, 1), NA())</f>
        <v>#N/A</v>
      </c>
      <c r="K33" s="358" t="e">
        <f>IF(ISNUMBER(Regressions!L43),ROUND(Regressions!L43, 1), NA())</f>
        <v>#N/A</v>
      </c>
      <c r="L33" s="257" t="e">
        <f>IF(ISNUMBER(Regressions!M43),ROUND(Regressions!M43, 1), NA())</f>
        <v>#N/A</v>
      </c>
      <c r="M33" s="359" t="e">
        <f>IF(ISNUMBER(Regressions!N43),ROUND(Regressions!N43, 1), NA())</f>
        <v>#N/A</v>
      </c>
      <c r="N33" s="256" t="e">
        <f>IF(ISNUMBER(Regressions!O43),ROUND(Regressions!O43, 1), NA())</f>
        <v>#N/A</v>
      </c>
      <c r="O33" s="360" t="e">
        <f>IF(ISNUMBER(Regressions!Q43),ROUND(Regressions!Q43, 1), NA())</f>
        <v>#N/A</v>
      </c>
      <c r="P33" s="358" t="e">
        <f>IF(ISNUMBER(Regressions!R43),ROUND(Regressions!R43, 1), NA())</f>
        <v>#N/A</v>
      </c>
      <c r="Q33" s="258" t="e">
        <f>IF(ISNUMBER(Regressions!S43),ROUND(Regressions!S43, 1), NA())</f>
        <v>#N/A</v>
      </c>
      <c r="R33" s="359" t="e">
        <f>IF(ISNUMBER(Regressions!T43),ROUND(Regressions!T43, 1), NA())</f>
        <v>#N/A</v>
      </c>
      <c r="S33" s="256" t="e">
        <f>IF(ISNUMBER(Regressions!U43),ROUND(Regressions!U43, 1), NA())</f>
        <v>#N/A</v>
      </c>
    </row>
    <row xmlns:x14ac="http://schemas.microsoft.com/office/spreadsheetml/2009/9/ac" r="34" hidden="true" x14ac:dyDescent="0.2">
      <c r="A34" s="354" t="str">
        <f>IF(ISBLANK(Regressions!A44), " ", Regressions!A44)</f>
        <v>Ecuador</v>
      </c>
      <c r="B34" s="355">
        <f>IF(ISBLANK(Regressions!B44), " ", Regressions!B44)</f>
        <v>2030</v>
      </c>
      <c r="C34" s="361" t="str">
        <f>IF(ISBLANK(Regressions!C44), " ", Regressions!C44)</f>
        <v>National</v>
      </c>
      <c r="D34" s="357" t="str">
        <f>IF(ISBLANK(Regressions!D44), " ", Regressions!D44)</f>
        <v> </v>
      </c>
      <c r="E34" s="254" t="e">
        <f>IF(ISNUMBER(Regressions!E44),ROUND(Regressions!E44, 1), NA())</f>
        <v>#N/A</v>
      </c>
      <c r="F34" s="358" t="e">
        <f>IF(ISNUMBER(Regressions!F44),ROUND(Regressions!F44, 1), NA())</f>
        <v>#N/A</v>
      </c>
      <c r="G34" s="255" t="e">
        <f>IF(ISNUMBER(Regressions!G44),ROUND(Regressions!G44, 1), NA())</f>
        <v>#N/A</v>
      </c>
      <c r="H34" s="359" t="e">
        <f>IF(ISNUMBER(Regressions!H44),ROUND(Regressions!H44, 1), NA())</f>
        <v>#N/A</v>
      </c>
      <c r="I34" s="256" t="e">
        <f>IF(ISNUMBER(Regressions!I44),ROUND(Regressions!I44, 1), NA())</f>
        <v>#N/A</v>
      </c>
      <c r="J34" s="360" t="e">
        <f>IF(ISNUMBER(Regressions!K44),ROUND(Regressions!K44, 1), NA())</f>
        <v>#N/A</v>
      </c>
      <c r="K34" s="358" t="e">
        <f>IF(ISNUMBER(Regressions!L44),ROUND(Regressions!L44, 1), NA())</f>
        <v>#N/A</v>
      </c>
      <c r="L34" s="257" t="e">
        <f>IF(ISNUMBER(Regressions!M44),ROUND(Regressions!M44, 1), NA())</f>
        <v>#N/A</v>
      </c>
      <c r="M34" s="359" t="e">
        <f>IF(ISNUMBER(Regressions!N44),ROUND(Regressions!N44, 1), NA())</f>
        <v>#N/A</v>
      </c>
      <c r="N34" s="256" t="e">
        <f>IF(ISNUMBER(Regressions!O44),ROUND(Regressions!O44, 1), NA())</f>
        <v>#N/A</v>
      </c>
      <c r="O34" s="360" t="e">
        <f>IF(ISNUMBER(Regressions!Q44),ROUND(Regressions!Q44, 1), NA())</f>
        <v>#N/A</v>
      </c>
      <c r="P34" s="358" t="e">
        <f>IF(ISNUMBER(Regressions!R44),ROUND(Regressions!R44, 1), NA())</f>
        <v>#N/A</v>
      </c>
      <c r="Q34" s="258" t="e">
        <f>IF(ISNUMBER(Regressions!S44),ROUND(Regressions!S44, 1), NA())</f>
        <v>#N/A</v>
      </c>
      <c r="R34" s="359" t="e">
        <f>IF(ISNUMBER(Regressions!T44),ROUND(Regressions!T44, 1), NA())</f>
        <v>#N/A</v>
      </c>
      <c r="S34" s="256" t="e">
        <f>IF(ISNUMBER(Regressions!U44),ROUND(Regressions!U44, 1), NA())</f>
        <v>#N/A</v>
      </c>
    </row>
    <row xmlns:x14ac="http://schemas.microsoft.com/office/spreadsheetml/2009/9/ac" r="35" x14ac:dyDescent="0.2">
      <c r="A35" s="354" t="str">
        <f>IF(ISBLANK(Regressions!A45), " ", Regressions!A45)</f>
        <v>Ecuador</v>
      </c>
      <c r="B35" s="355">
        <f>IF(ISBLANK(Regressions!B45), " ", Regressions!B45)</f>
        <v>2000</v>
      </c>
      <c r="C35" s="361" t="str">
        <f>IF(ISBLANK(Regressions!C45), " ", Regressions!C45)</f>
        <v>Urban</v>
      </c>
      <c r="D35" s="357">
        <f>IF(ISBLANK(Regressions!D45), " ", Regressions!D45)</f>
        <v>2239239.5364669799</v>
      </c>
      <c r="E35" s="254" t="e">
        <f>IF(ISNUMBER(Regressions!E45),ROUND(Regressions!E45, 1), NA())</f>
        <v>#N/A</v>
      </c>
      <c r="F35" s="358">
        <f>IF(ISNUMBER(Regressions!F45),ROUND(Regressions!F45, 1), NA())</f>
        <v>88.9</v>
      </c>
      <c r="G35" s="255" t="e">
        <f>IF(ISNUMBER(Regressions!G45),ROUND(Regressions!G45, 1), NA())</f>
        <v>#N/A</v>
      </c>
      <c r="H35" s="359" t="e">
        <f>IF(ISNUMBER(Regressions!H45),ROUND(Regressions!H45, 1), NA())</f>
        <v>#N/A</v>
      </c>
      <c r="I35" s="256">
        <f>IF(ISNUMBER(Regressions!I45),ROUND(Regressions!I45, 1), NA())</f>
        <v>11.1</v>
      </c>
      <c r="J35" s="360" t="e">
        <f>IF(ISNUMBER(Regressions!K45),ROUND(Regressions!K45, 1), NA())</f>
        <v>#N/A</v>
      </c>
      <c r="K35" s="358" t="e">
        <f>IF(ISNUMBER(Regressions!L45),ROUND(Regressions!L45, 1), NA())</f>
        <v>#N/A</v>
      </c>
      <c r="L35" s="257" t="e">
        <f>IF(ISNUMBER(Regressions!M45),ROUND(Regressions!M45, 1), NA())</f>
        <v>#N/A</v>
      </c>
      <c r="M35" s="359" t="e">
        <f>IF(ISNUMBER(Regressions!N45),ROUND(Regressions!N45, 1), NA())</f>
        <v>#N/A</v>
      </c>
      <c r="N35" s="256" t="e">
        <f>IF(ISNUMBER(Regressions!O45),ROUND(Regressions!O45, 1), NA())</f>
        <v>#N/A</v>
      </c>
      <c r="O35" s="360" t="e">
        <f>IF(ISNUMBER(Regressions!Q45),ROUND(Regressions!Q45, 1), NA())</f>
        <v>#N/A</v>
      </c>
      <c r="P35" s="358" t="e">
        <f>IF(ISNUMBER(Regressions!R45),ROUND(Regressions!R45, 1), NA())</f>
        <v>#N/A</v>
      </c>
      <c r="Q35" s="258" t="e">
        <f>IF(ISNUMBER(Regressions!S45),ROUND(Regressions!S45, 1), NA())</f>
        <v>#N/A</v>
      </c>
      <c r="R35" s="359" t="e">
        <f>IF(ISNUMBER(Regressions!T45),ROUND(Regressions!T45, 1), NA())</f>
        <v>#N/A</v>
      </c>
      <c r="S35" s="256" t="e">
        <f>IF(ISNUMBER(Regressions!U45),ROUND(Regressions!U45, 1), NA())</f>
        <v>#N/A</v>
      </c>
    </row>
    <row xmlns:x14ac="http://schemas.microsoft.com/office/spreadsheetml/2009/9/ac" r="36" x14ac:dyDescent="0.2">
      <c r="A36" s="354" t="str">
        <f>IF(ISBLANK(Regressions!A46), " ", Regressions!A46)</f>
        <v>Ecuador</v>
      </c>
      <c r="B36" s="355">
        <f>IF(ISBLANK(Regressions!B46), " ", Regressions!B46)</f>
        <v>2001</v>
      </c>
      <c r="C36" s="361" t="str">
        <f>IF(ISBLANK(Regressions!C46), " ", Regressions!C46)</f>
        <v>Urban</v>
      </c>
      <c r="D36" s="357">
        <f>IF(ISBLANK(Regressions!D46), " ", Regressions!D46)</f>
        <v>2280234.8715081792</v>
      </c>
      <c r="E36" s="254" t="e">
        <f>IF(ISNUMBER(Regressions!E46),ROUND(Regressions!E46, 1), NA())</f>
        <v>#N/A</v>
      </c>
      <c r="F36" s="358">
        <f>IF(ISNUMBER(Regressions!F46),ROUND(Regressions!F46, 1), NA())</f>
        <v>88.9</v>
      </c>
      <c r="G36" s="255" t="e">
        <f>IF(ISNUMBER(Regressions!G46),ROUND(Regressions!G46, 1), NA())</f>
        <v>#N/A</v>
      </c>
      <c r="H36" s="359" t="e">
        <f>IF(ISNUMBER(Regressions!H46),ROUND(Regressions!H46, 1), NA())</f>
        <v>#N/A</v>
      </c>
      <c r="I36" s="256">
        <f>IF(ISNUMBER(Regressions!I46),ROUND(Regressions!I46, 1), NA())</f>
        <v>11.1</v>
      </c>
      <c r="J36" s="360" t="e">
        <f>IF(ISNUMBER(Regressions!K46),ROUND(Regressions!K46, 1), NA())</f>
        <v>#N/A</v>
      </c>
      <c r="K36" s="358" t="e">
        <f>IF(ISNUMBER(Regressions!L46),ROUND(Regressions!L46, 1), NA())</f>
        <v>#N/A</v>
      </c>
      <c r="L36" s="257" t="e">
        <f>IF(ISNUMBER(Regressions!M46),ROUND(Regressions!M46, 1), NA())</f>
        <v>#N/A</v>
      </c>
      <c r="M36" s="359" t="e">
        <f>IF(ISNUMBER(Regressions!N46),ROUND(Regressions!N46, 1), NA())</f>
        <v>#N/A</v>
      </c>
      <c r="N36" s="256" t="e">
        <f>IF(ISNUMBER(Regressions!O46),ROUND(Regressions!O46, 1), NA())</f>
        <v>#N/A</v>
      </c>
      <c r="O36" s="360" t="e">
        <f>IF(ISNUMBER(Regressions!Q46),ROUND(Regressions!Q46, 1), NA())</f>
        <v>#N/A</v>
      </c>
      <c r="P36" s="358" t="e">
        <f>IF(ISNUMBER(Regressions!R46),ROUND(Regressions!R46, 1), NA())</f>
        <v>#N/A</v>
      </c>
      <c r="Q36" s="258" t="e">
        <f>IF(ISNUMBER(Regressions!S46),ROUND(Regressions!S46, 1), NA())</f>
        <v>#N/A</v>
      </c>
      <c r="R36" s="359" t="e">
        <f>IF(ISNUMBER(Regressions!T46),ROUND(Regressions!T46, 1), NA())</f>
        <v>#N/A</v>
      </c>
      <c r="S36" s="256" t="e">
        <f>IF(ISNUMBER(Regressions!U46),ROUND(Regressions!U46, 1), NA())</f>
        <v>#N/A</v>
      </c>
    </row>
    <row xmlns:x14ac="http://schemas.microsoft.com/office/spreadsheetml/2009/9/ac" r="37" x14ac:dyDescent="0.2">
      <c r="A37" s="354" t="str">
        <f>IF(ISBLANK(Regressions!A47), " ", Regressions!A47)</f>
        <v>Ecuador</v>
      </c>
      <c r="B37" s="355">
        <f>IF(ISBLANK(Regressions!B47), " ", Regressions!B47)</f>
        <v>2002</v>
      </c>
      <c r="C37" s="361" t="str">
        <f>IF(ISBLANK(Regressions!C47), " ", Regressions!C47)</f>
        <v>Urban</v>
      </c>
      <c r="D37" s="357">
        <f>IF(ISBLANK(Regressions!D47), " ", Regressions!D47)</f>
        <v>2313615.16817524</v>
      </c>
      <c r="E37" s="254" t="e">
        <f>IF(ISNUMBER(Regressions!E47),ROUND(Regressions!E47, 1), NA())</f>
        <v>#N/A</v>
      </c>
      <c r="F37" s="358">
        <f>IF(ISNUMBER(Regressions!F47),ROUND(Regressions!F47, 1), NA())</f>
        <v>88.9</v>
      </c>
      <c r="G37" s="255" t="e">
        <f>IF(ISNUMBER(Regressions!G47),ROUND(Regressions!G47, 1), NA())</f>
        <v>#N/A</v>
      </c>
      <c r="H37" s="359" t="e">
        <f>IF(ISNUMBER(Regressions!H47),ROUND(Regressions!H47, 1), NA())</f>
        <v>#N/A</v>
      </c>
      <c r="I37" s="256">
        <f>IF(ISNUMBER(Regressions!I47),ROUND(Regressions!I47, 1), NA())</f>
        <v>11.1</v>
      </c>
      <c r="J37" s="360" t="e">
        <f>IF(ISNUMBER(Regressions!K47),ROUND(Regressions!K47, 1), NA())</f>
        <v>#N/A</v>
      </c>
      <c r="K37" s="358" t="e">
        <f>IF(ISNUMBER(Regressions!L47),ROUND(Regressions!L47, 1), NA())</f>
        <v>#N/A</v>
      </c>
      <c r="L37" s="257" t="e">
        <f>IF(ISNUMBER(Regressions!M47),ROUND(Regressions!M47, 1), NA())</f>
        <v>#N/A</v>
      </c>
      <c r="M37" s="359" t="e">
        <f>IF(ISNUMBER(Regressions!N47),ROUND(Regressions!N47, 1), NA())</f>
        <v>#N/A</v>
      </c>
      <c r="N37" s="256" t="e">
        <f>IF(ISNUMBER(Regressions!O47),ROUND(Regressions!O47, 1), NA())</f>
        <v>#N/A</v>
      </c>
      <c r="O37" s="360" t="e">
        <f>IF(ISNUMBER(Regressions!Q47),ROUND(Regressions!Q47, 1), NA())</f>
        <v>#N/A</v>
      </c>
      <c r="P37" s="358" t="e">
        <f>IF(ISNUMBER(Regressions!R47),ROUND(Regressions!R47, 1), NA())</f>
        <v>#N/A</v>
      </c>
      <c r="Q37" s="258" t="e">
        <f>IF(ISNUMBER(Regressions!S47),ROUND(Regressions!S47, 1), NA())</f>
        <v>#N/A</v>
      </c>
      <c r="R37" s="359" t="e">
        <f>IF(ISNUMBER(Regressions!T47),ROUND(Regressions!T47, 1), NA())</f>
        <v>#N/A</v>
      </c>
      <c r="S37" s="256" t="e">
        <f>IF(ISNUMBER(Regressions!U47),ROUND(Regressions!U47, 1), NA())</f>
        <v>#N/A</v>
      </c>
    </row>
    <row xmlns:x14ac="http://schemas.microsoft.com/office/spreadsheetml/2009/9/ac" r="38" x14ac:dyDescent="0.2">
      <c r="A38" s="354" t="str">
        <f>IF(ISBLANK(Regressions!A48), " ", Regressions!A48)</f>
        <v>Ecuador</v>
      </c>
      <c r="B38" s="355">
        <f>IF(ISBLANK(Regressions!B48), " ", Regressions!B48)</f>
        <v>2003</v>
      </c>
      <c r="C38" s="361" t="str">
        <f>IF(ISBLANK(Regressions!C48), " ", Regressions!C48)</f>
        <v>Urban</v>
      </c>
      <c r="D38" s="357">
        <f>IF(ISBLANK(Regressions!D48), " ", Regressions!D48)</f>
        <v>2341130.1814826201</v>
      </c>
      <c r="E38" s="254" t="e">
        <f>IF(ISNUMBER(Regressions!E48),ROUND(Regressions!E48, 1), NA())</f>
        <v>#N/A</v>
      </c>
      <c r="F38" s="358">
        <f>IF(ISNUMBER(Regressions!F48),ROUND(Regressions!F48, 1), NA())</f>
        <v>88.9</v>
      </c>
      <c r="G38" s="255" t="e">
        <f>IF(ISNUMBER(Regressions!G48),ROUND(Regressions!G48, 1), NA())</f>
        <v>#N/A</v>
      </c>
      <c r="H38" s="359" t="e">
        <f>IF(ISNUMBER(Regressions!H48),ROUND(Regressions!H48, 1), NA())</f>
        <v>#N/A</v>
      </c>
      <c r="I38" s="256">
        <f>IF(ISNUMBER(Regressions!I48),ROUND(Regressions!I48, 1), NA())</f>
        <v>11.1</v>
      </c>
      <c r="J38" s="360" t="e">
        <f>IF(ISNUMBER(Regressions!K48),ROUND(Regressions!K48, 1), NA())</f>
        <v>#N/A</v>
      </c>
      <c r="K38" s="358" t="e">
        <f>IF(ISNUMBER(Regressions!L48),ROUND(Regressions!L48, 1), NA())</f>
        <v>#N/A</v>
      </c>
      <c r="L38" s="257" t="e">
        <f>IF(ISNUMBER(Regressions!M48),ROUND(Regressions!M48, 1), NA())</f>
        <v>#N/A</v>
      </c>
      <c r="M38" s="359" t="e">
        <f>IF(ISNUMBER(Regressions!N48),ROUND(Regressions!N48, 1), NA())</f>
        <v>#N/A</v>
      </c>
      <c r="N38" s="256" t="e">
        <f>IF(ISNUMBER(Regressions!O48),ROUND(Regressions!O48, 1), NA())</f>
        <v>#N/A</v>
      </c>
      <c r="O38" s="360" t="e">
        <f>IF(ISNUMBER(Regressions!Q48),ROUND(Regressions!Q48, 1), NA())</f>
        <v>#N/A</v>
      </c>
      <c r="P38" s="358" t="e">
        <f>IF(ISNUMBER(Regressions!R48),ROUND(Regressions!R48, 1), NA())</f>
        <v>#N/A</v>
      </c>
      <c r="Q38" s="258" t="e">
        <f>IF(ISNUMBER(Regressions!S48),ROUND(Regressions!S48, 1), NA())</f>
        <v>#N/A</v>
      </c>
      <c r="R38" s="359" t="e">
        <f>IF(ISNUMBER(Regressions!T48),ROUND(Regressions!T48, 1), NA())</f>
        <v>#N/A</v>
      </c>
      <c r="S38" s="256" t="e">
        <f>IF(ISNUMBER(Regressions!U48),ROUND(Regressions!U48, 1), NA())</f>
        <v>#N/A</v>
      </c>
    </row>
    <row xmlns:x14ac="http://schemas.microsoft.com/office/spreadsheetml/2009/9/ac" r="39" x14ac:dyDescent="0.2">
      <c r="A39" s="354" t="str">
        <f>IF(ISBLANK(Regressions!A49), " ", Regressions!A49)</f>
        <v>Ecuador</v>
      </c>
      <c r="B39" s="355">
        <f>IF(ISBLANK(Regressions!B49), " ", Regressions!B49)</f>
        <v>2004</v>
      </c>
      <c r="C39" s="361" t="str">
        <f>IF(ISBLANK(Regressions!C49), " ", Regressions!C49)</f>
        <v>Urban</v>
      </c>
      <c r="D39" s="357">
        <f>IF(ISBLANK(Regressions!D49), " ", Regressions!D49)</f>
        <v>2367718.1477307128</v>
      </c>
      <c r="E39" s="254" t="e">
        <f>IF(ISNUMBER(Regressions!E49),ROUND(Regressions!E49, 1), NA())</f>
        <v>#N/A</v>
      </c>
      <c r="F39" s="358">
        <f>IF(ISNUMBER(Regressions!F49),ROUND(Regressions!F49, 1), NA())</f>
        <v>88.9</v>
      </c>
      <c r="G39" s="255" t="e">
        <f>IF(ISNUMBER(Regressions!G49),ROUND(Regressions!G49, 1), NA())</f>
        <v>#N/A</v>
      </c>
      <c r="H39" s="359" t="e">
        <f>IF(ISNUMBER(Regressions!H49),ROUND(Regressions!H49, 1), NA())</f>
        <v>#N/A</v>
      </c>
      <c r="I39" s="256">
        <f>IF(ISNUMBER(Regressions!I49),ROUND(Regressions!I49, 1), NA())</f>
        <v>11.1</v>
      </c>
      <c r="J39" s="360" t="e">
        <f>IF(ISNUMBER(Regressions!K49),ROUND(Regressions!K49, 1), NA())</f>
        <v>#N/A</v>
      </c>
      <c r="K39" s="358" t="e">
        <f>IF(ISNUMBER(Regressions!L49),ROUND(Regressions!L49, 1), NA())</f>
        <v>#N/A</v>
      </c>
      <c r="L39" s="257" t="e">
        <f>IF(ISNUMBER(Regressions!M49),ROUND(Regressions!M49, 1), NA())</f>
        <v>#N/A</v>
      </c>
      <c r="M39" s="359" t="e">
        <f>IF(ISNUMBER(Regressions!N49),ROUND(Regressions!N49, 1), NA())</f>
        <v>#N/A</v>
      </c>
      <c r="N39" s="256" t="e">
        <f>IF(ISNUMBER(Regressions!O49),ROUND(Regressions!O49, 1), NA())</f>
        <v>#N/A</v>
      </c>
      <c r="O39" s="360" t="e">
        <f>IF(ISNUMBER(Regressions!Q49),ROUND(Regressions!Q49, 1), NA())</f>
        <v>#N/A</v>
      </c>
      <c r="P39" s="358" t="e">
        <f>IF(ISNUMBER(Regressions!R49),ROUND(Regressions!R49, 1), NA())</f>
        <v>#N/A</v>
      </c>
      <c r="Q39" s="258" t="e">
        <f>IF(ISNUMBER(Regressions!S49),ROUND(Regressions!S49, 1), NA())</f>
        <v>#N/A</v>
      </c>
      <c r="R39" s="359" t="e">
        <f>IF(ISNUMBER(Regressions!T49),ROUND(Regressions!T49, 1), NA())</f>
        <v>#N/A</v>
      </c>
      <c r="S39" s="256" t="e">
        <f>IF(ISNUMBER(Regressions!U49),ROUND(Regressions!U49, 1), NA())</f>
        <v>#N/A</v>
      </c>
    </row>
    <row xmlns:x14ac="http://schemas.microsoft.com/office/spreadsheetml/2009/9/ac" r="40" x14ac:dyDescent="0.2">
      <c r="A40" s="354" t="str">
        <f>IF(ISBLANK(Regressions!A50), " ", Regressions!A50)</f>
        <v>Ecuador</v>
      </c>
      <c r="B40" s="355">
        <f>IF(ISBLANK(Regressions!B50), " ", Regressions!B50)</f>
        <v>2005</v>
      </c>
      <c r="C40" s="361" t="str">
        <f>IF(ISBLANK(Regressions!C50), " ", Regressions!C50)</f>
        <v>Urban</v>
      </c>
      <c r="D40" s="357">
        <f>IF(ISBLANK(Regressions!D50), " ", Regressions!D50)</f>
        <v>2392175.6380865481</v>
      </c>
      <c r="E40" s="254" t="e">
        <f>IF(ISNUMBER(Regressions!E50),ROUND(Regressions!E50, 1), NA())</f>
        <v>#N/A</v>
      </c>
      <c r="F40" s="358">
        <f>IF(ISNUMBER(Regressions!F50),ROUND(Regressions!F50, 1), NA())</f>
        <v>89</v>
      </c>
      <c r="G40" s="255" t="e">
        <f>IF(ISNUMBER(Regressions!G50),ROUND(Regressions!G50, 1), NA())</f>
        <v>#N/A</v>
      </c>
      <c r="H40" s="359" t="e">
        <f>IF(ISNUMBER(Regressions!H50),ROUND(Regressions!H50, 1), NA())</f>
        <v>#N/A</v>
      </c>
      <c r="I40" s="256">
        <f>IF(ISNUMBER(Regressions!I50),ROUND(Regressions!I50, 1), NA())</f>
        <v>11</v>
      </c>
      <c r="J40" s="360" t="e">
        <f>IF(ISNUMBER(Regressions!K50),ROUND(Regressions!K50, 1), NA())</f>
        <v>#N/A</v>
      </c>
      <c r="K40" s="358" t="e">
        <f>IF(ISNUMBER(Regressions!L50),ROUND(Regressions!L50, 1), NA())</f>
        <v>#N/A</v>
      </c>
      <c r="L40" s="257" t="e">
        <f>IF(ISNUMBER(Regressions!M50),ROUND(Regressions!M50, 1), NA())</f>
        <v>#N/A</v>
      </c>
      <c r="M40" s="359" t="e">
        <f>IF(ISNUMBER(Regressions!N50),ROUND(Regressions!N50, 1), NA())</f>
        <v>#N/A</v>
      </c>
      <c r="N40" s="256" t="e">
        <f>IF(ISNUMBER(Regressions!O50),ROUND(Regressions!O50, 1), NA())</f>
        <v>#N/A</v>
      </c>
      <c r="O40" s="360" t="e">
        <f>IF(ISNUMBER(Regressions!Q50),ROUND(Regressions!Q50, 1), NA())</f>
        <v>#N/A</v>
      </c>
      <c r="P40" s="358" t="e">
        <f>IF(ISNUMBER(Regressions!R50),ROUND(Regressions!R50, 1), NA())</f>
        <v>#N/A</v>
      </c>
      <c r="Q40" s="258" t="e">
        <f>IF(ISNUMBER(Regressions!S50),ROUND(Regressions!S50, 1), NA())</f>
        <v>#N/A</v>
      </c>
      <c r="R40" s="359" t="e">
        <f>IF(ISNUMBER(Regressions!T50),ROUND(Regressions!T50, 1), NA())</f>
        <v>#N/A</v>
      </c>
      <c r="S40" s="256" t="e">
        <f>IF(ISNUMBER(Regressions!U50),ROUND(Regressions!U50, 1), NA())</f>
        <v>#N/A</v>
      </c>
    </row>
    <row xmlns:x14ac="http://schemas.microsoft.com/office/spreadsheetml/2009/9/ac" r="41" x14ac:dyDescent="0.2">
      <c r="A41" s="354" t="str">
        <f>IF(ISBLANK(Regressions!A51), " ", Regressions!A51)</f>
        <v>Ecuador</v>
      </c>
      <c r="B41" s="355">
        <f>IF(ISBLANK(Regressions!B51), " ", Regressions!B51)</f>
        <v>2006</v>
      </c>
      <c r="C41" s="361" t="str">
        <f>IF(ISBLANK(Regressions!C51), " ", Regressions!C51)</f>
        <v>Urban</v>
      </c>
      <c r="D41" s="357">
        <f>IF(ISBLANK(Regressions!D51), " ", Regressions!D51)</f>
        <v>2414860.8854908752</v>
      </c>
      <c r="E41" s="254" t="e">
        <f>IF(ISNUMBER(Regressions!E51),ROUND(Regressions!E51, 1), NA())</f>
        <v>#N/A</v>
      </c>
      <c r="F41" s="358">
        <f>IF(ISNUMBER(Regressions!F51),ROUND(Regressions!F51, 1), NA())</f>
        <v>89.2</v>
      </c>
      <c r="G41" s="255" t="e">
        <f>IF(ISNUMBER(Regressions!G51),ROUND(Regressions!G51, 1), NA())</f>
        <v>#N/A</v>
      </c>
      <c r="H41" s="359" t="e">
        <f>IF(ISNUMBER(Regressions!H51),ROUND(Regressions!H51, 1), NA())</f>
        <v>#N/A</v>
      </c>
      <c r="I41" s="256">
        <f>IF(ISNUMBER(Regressions!I51),ROUND(Regressions!I51, 1), NA())</f>
        <v>10.8</v>
      </c>
      <c r="J41" s="360" t="e">
        <f>IF(ISNUMBER(Regressions!K51),ROUND(Regressions!K51, 1), NA())</f>
        <v>#N/A</v>
      </c>
      <c r="K41" s="358" t="e">
        <f>IF(ISNUMBER(Regressions!L51),ROUND(Regressions!L51, 1), NA())</f>
        <v>#N/A</v>
      </c>
      <c r="L41" s="257" t="e">
        <f>IF(ISNUMBER(Regressions!M51),ROUND(Regressions!M51, 1), NA())</f>
        <v>#N/A</v>
      </c>
      <c r="M41" s="359" t="e">
        <f>IF(ISNUMBER(Regressions!N51),ROUND(Regressions!N51, 1), NA())</f>
        <v>#N/A</v>
      </c>
      <c r="N41" s="256" t="e">
        <f>IF(ISNUMBER(Regressions!O51),ROUND(Regressions!O51, 1), NA())</f>
        <v>#N/A</v>
      </c>
      <c r="O41" s="360" t="e">
        <f>IF(ISNUMBER(Regressions!Q51),ROUND(Regressions!Q51, 1), NA())</f>
        <v>#N/A</v>
      </c>
      <c r="P41" s="358" t="e">
        <f>IF(ISNUMBER(Regressions!R51),ROUND(Regressions!R51, 1), NA())</f>
        <v>#N/A</v>
      </c>
      <c r="Q41" s="258" t="e">
        <f>IF(ISNUMBER(Regressions!S51),ROUND(Regressions!S51, 1), NA())</f>
        <v>#N/A</v>
      </c>
      <c r="R41" s="359" t="e">
        <f>IF(ISNUMBER(Regressions!T51),ROUND(Regressions!T51, 1), NA())</f>
        <v>#N/A</v>
      </c>
      <c r="S41" s="256" t="e">
        <f>IF(ISNUMBER(Regressions!U51),ROUND(Regressions!U51, 1), NA())</f>
        <v>#N/A</v>
      </c>
    </row>
    <row xmlns:x14ac="http://schemas.microsoft.com/office/spreadsheetml/2009/9/ac" r="42" x14ac:dyDescent="0.2">
      <c r="A42" s="354" t="str">
        <f>IF(ISBLANK(Regressions!A52), " ", Regressions!A52)</f>
        <v>Ecuador</v>
      </c>
      <c r="B42" s="355">
        <f>IF(ISBLANK(Regressions!B52), " ", Regressions!B52)</f>
        <v>2007</v>
      </c>
      <c r="C42" s="361" t="str">
        <f>IF(ISBLANK(Regressions!C52), " ", Regressions!C52)</f>
        <v>Urban</v>
      </c>
      <c r="D42" s="357">
        <f>IF(ISBLANK(Regressions!D52), " ", Regressions!D52)</f>
        <v>2436057.9714311981</v>
      </c>
      <c r="E42" s="254" t="e">
        <f>IF(ISNUMBER(Regressions!E52),ROUND(Regressions!E52, 1), NA())</f>
        <v>#N/A</v>
      </c>
      <c r="F42" s="358">
        <f>IF(ISNUMBER(Regressions!F52),ROUND(Regressions!F52, 1), NA())</f>
        <v>89.3</v>
      </c>
      <c r="G42" s="255" t="e">
        <f>IF(ISNUMBER(Regressions!G52),ROUND(Regressions!G52, 1), NA())</f>
        <v>#N/A</v>
      </c>
      <c r="H42" s="359" t="e">
        <f>IF(ISNUMBER(Regressions!H52),ROUND(Regressions!H52, 1), NA())</f>
        <v>#N/A</v>
      </c>
      <c r="I42" s="256">
        <f>IF(ISNUMBER(Regressions!I52),ROUND(Regressions!I52, 1), NA())</f>
        <v>10.7</v>
      </c>
      <c r="J42" s="360" t="e">
        <f>IF(ISNUMBER(Regressions!K52),ROUND(Regressions!K52, 1), NA())</f>
        <v>#N/A</v>
      </c>
      <c r="K42" s="358" t="e">
        <f>IF(ISNUMBER(Regressions!L52),ROUND(Regressions!L52, 1), NA())</f>
        <v>#N/A</v>
      </c>
      <c r="L42" s="257" t="e">
        <f>IF(ISNUMBER(Regressions!M52),ROUND(Regressions!M52, 1), NA())</f>
        <v>#N/A</v>
      </c>
      <c r="M42" s="359" t="e">
        <f>IF(ISNUMBER(Regressions!N52),ROUND(Regressions!N52, 1), NA())</f>
        <v>#N/A</v>
      </c>
      <c r="N42" s="256" t="e">
        <f>IF(ISNUMBER(Regressions!O52),ROUND(Regressions!O52, 1), NA())</f>
        <v>#N/A</v>
      </c>
      <c r="O42" s="360" t="e">
        <f>IF(ISNUMBER(Regressions!Q52),ROUND(Regressions!Q52, 1), NA())</f>
        <v>#N/A</v>
      </c>
      <c r="P42" s="358" t="e">
        <f>IF(ISNUMBER(Regressions!R52),ROUND(Regressions!R52, 1), NA())</f>
        <v>#N/A</v>
      </c>
      <c r="Q42" s="258" t="e">
        <f>IF(ISNUMBER(Regressions!S52),ROUND(Regressions!S52, 1), NA())</f>
        <v>#N/A</v>
      </c>
      <c r="R42" s="359" t="e">
        <f>IF(ISNUMBER(Regressions!T52),ROUND(Regressions!T52, 1), NA())</f>
        <v>#N/A</v>
      </c>
      <c r="S42" s="256" t="e">
        <f>IF(ISNUMBER(Regressions!U52),ROUND(Regressions!U52, 1), NA())</f>
        <v>#N/A</v>
      </c>
    </row>
    <row xmlns:x14ac="http://schemas.microsoft.com/office/spreadsheetml/2009/9/ac" r="43" x14ac:dyDescent="0.2">
      <c r="A43" s="354" t="str">
        <f>IF(ISBLANK(Regressions!A53), " ", Regressions!A53)</f>
        <v>Ecuador</v>
      </c>
      <c r="B43" s="355">
        <f>IF(ISBLANK(Regressions!B53), " ", Regressions!B53)</f>
        <v>2008</v>
      </c>
      <c r="C43" s="361" t="str">
        <f>IF(ISBLANK(Regressions!C53), " ", Regressions!C53)</f>
        <v>Urban</v>
      </c>
      <c r="D43" s="357">
        <f>IF(ISBLANK(Regressions!D53), " ", Regressions!D53)</f>
        <v>2843567.587177048</v>
      </c>
      <c r="E43" s="254" t="e">
        <f>IF(ISNUMBER(Regressions!E53),ROUND(Regressions!E53, 1), NA())</f>
        <v>#N/A</v>
      </c>
      <c r="F43" s="358">
        <f>IF(ISNUMBER(Regressions!F53),ROUND(Regressions!F53, 1), NA())</f>
        <v>89.5</v>
      </c>
      <c r="G43" s="255" t="e">
        <f>IF(ISNUMBER(Regressions!G53),ROUND(Regressions!G53, 1), NA())</f>
        <v>#N/A</v>
      </c>
      <c r="H43" s="359" t="e">
        <f>IF(ISNUMBER(Regressions!H53),ROUND(Regressions!H53, 1), NA())</f>
        <v>#N/A</v>
      </c>
      <c r="I43" s="256">
        <f>IF(ISNUMBER(Regressions!I53),ROUND(Regressions!I53, 1), NA())</f>
        <v>10.5</v>
      </c>
      <c r="J43" s="360" t="e">
        <f>IF(ISNUMBER(Regressions!K53),ROUND(Regressions!K53, 1), NA())</f>
        <v>#N/A</v>
      </c>
      <c r="K43" s="358" t="e">
        <f>IF(ISNUMBER(Regressions!L53),ROUND(Regressions!L53, 1), NA())</f>
        <v>#N/A</v>
      </c>
      <c r="L43" s="257" t="e">
        <f>IF(ISNUMBER(Regressions!M53),ROUND(Regressions!M53, 1), NA())</f>
        <v>#N/A</v>
      </c>
      <c r="M43" s="359" t="e">
        <f>IF(ISNUMBER(Regressions!N53),ROUND(Regressions!N53, 1), NA())</f>
        <v>#N/A</v>
      </c>
      <c r="N43" s="256" t="e">
        <f>IF(ISNUMBER(Regressions!O53),ROUND(Regressions!O53, 1), NA())</f>
        <v>#N/A</v>
      </c>
      <c r="O43" s="360" t="e">
        <f>IF(ISNUMBER(Regressions!Q53),ROUND(Regressions!Q53, 1), NA())</f>
        <v>#N/A</v>
      </c>
      <c r="P43" s="358" t="e">
        <f>IF(ISNUMBER(Regressions!R53),ROUND(Regressions!R53, 1), NA())</f>
        <v>#N/A</v>
      </c>
      <c r="Q43" s="258" t="e">
        <f>IF(ISNUMBER(Regressions!S53),ROUND(Regressions!S53, 1), NA())</f>
        <v>#N/A</v>
      </c>
      <c r="R43" s="359" t="e">
        <f>IF(ISNUMBER(Regressions!T53),ROUND(Regressions!T53, 1), NA())</f>
        <v>#N/A</v>
      </c>
      <c r="S43" s="256" t="e">
        <f>IF(ISNUMBER(Regressions!U53),ROUND(Regressions!U53, 1), NA())</f>
        <v>#N/A</v>
      </c>
    </row>
    <row xmlns:x14ac="http://schemas.microsoft.com/office/spreadsheetml/2009/9/ac" r="44" x14ac:dyDescent="0.2">
      <c r="A44" s="354" t="str">
        <f>IF(ISBLANK(Regressions!A54), " ", Regressions!A54)</f>
        <v>Ecuador</v>
      </c>
      <c r="B44" s="355">
        <f>IF(ISBLANK(Regressions!B54), " ", Regressions!B54)</f>
        <v>2009</v>
      </c>
      <c r="C44" s="361" t="str">
        <f>IF(ISBLANK(Regressions!C54), " ", Regressions!C54)</f>
        <v>Urban</v>
      </c>
      <c r="D44" s="357">
        <f>IF(ISBLANK(Regressions!D54), " ", Regressions!D54)</f>
        <v>2863798.953804207</v>
      </c>
      <c r="E44" s="254" t="e">
        <f>IF(ISNUMBER(Regressions!E54),ROUND(Regressions!E54, 1), NA())</f>
        <v>#N/A</v>
      </c>
      <c r="F44" s="358">
        <f>IF(ISNUMBER(Regressions!F54),ROUND(Regressions!F54, 1), NA())</f>
        <v>89.6</v>
      </c>
      <c r="G44" s="255" t="e">
        <f>IF(ISNUMBER(Regressions!G54),ROUND(Regressions!G54, 1), NA())</f>
        <v>#N/A</v>
      </c>
      <c r="H44" s="359" t="e">
        <f>IF(ISNUMBER(Regressions!H54),ROUND(Regressions!H54, 1), NA())</f>
        <v>#N/A</v>
      </c>
      <c r="I44" s="256">
        <f>IF(ISNUMBER(Regressions!I54),ROUND(Regressions!I54, 1), NA())</f>
        <v>10.4</v>
      </c>
      <c r="J44" s="360" t="e">
        <f>IF(ISNUMBER(Regressions!K54),ROUND(Regressions!K54, 1), NA())</f>
        <v>#N/A</v>
      </c>
      <c r="K44" s="358" t="e">
        <f>IF(ISNUMBER(Regressions!L54),ROUND(Regressions!L54, 1), NA())</f>
        <v>#N/A</v>
      </c>
      <c r="L44" s="257" t="e">
        <f>IF(ISNUMBER(Regressions!M54),ROUND(Regressions!M54, 1), NA())</f>
        <v>#N/A</v>
      </c>
      <c r="M44" s="359" t="e">
        <f>IF(ISNUMBER(Regressions!N54),ROUND(Regressions!N54, 1), NA())</f>
        <v>#N/A</v>
      </c>
      <c r="N44" s="256" t="e">
        <f>IF(ISNUMBER(Regressions!O54),ROUND(Regressions!O54, 1), NA())</f>
        <v>#N/A</v>
      </c>
      <c r="O44" s="360" t="e">
        <f>IF(ISNUMBER(Regressions!Q54),ROUND(Regressions!Q54, 1), NA())</f>
        <v>#N/A</v>
      </c>
      <c r="P44" s="358" t="e">
        <f>IF(ISNUMBER(Regressions!R54),ROUND(Regressions!R54, 1), NA())</f>
        <v>#N/A</v>
      </c>
      <c r="Q44" s="258" t="e">
        <f>IF(ISNUMBER(Regressions!S54),ROUND(Regressions!S54, 1), NA())</f>
        <v>#N/A</v>
      </c>
      <c r="R44" s="359" t="e">
        <f>IF(ISNUMBER(Regressions!T54),ROUND(Regressions!T54, 1), NA())</f>
        <v>#N/A</v>
      </c>
      <c r="S44" s="256" t="e">
        <f>IF(ISNUMBER(Regressions!U54),ROUND(Regressions!U54, 1), NA())</f>
        <v>#N/A</v>
      </c>
    </row>
    <row xmlns:x14ac="http://schemas.microsoft.com/office/spreadsheetml/2009/9/ac" r="45" x14ac:dyDescent="0.2">
      <c r="A45" s="354" t="str">
        <f>IF(ISBLANK(Regressions!A55), " ", Regressions!A55)</f>
        <v>Ecuador</v>
      </c>
      <c r="B45" s="355">
        <f>IF(ISBLANK(Regressions!B55), " ", Regressions!B55)</f>
        <v>2010</v>
      </c>
      <c r="C45" s="361" t="str">
        <f>IF(ISBLANK(Regressions!C55), " ", Regressions!C55)</f>
        <v>Urban</v>
      </c>
      <c r="D45" s="357">
        <f>IF(ISBLANK(Regressions!D55), " ", Regressions!D55)</f>
        <v>2883485.4154341891</v>
      </c>
      <c r="E45" s="254" t="e">
        <f>IF(ISNUMBER(Regressions!E55),ROUND(Regressions!E55, 1), NA())</f>
        <v>#N/A</v>
      </c>
      <c r="F45" s="358">
        <f>IF(ISNUMBER(Regressions!F55),ROUND(Regressions!F55, 1), NA())</f>
        <v>89.8</v>
      </c>
      <c r="G45" s="255" t="e">
        <f>IF(ISNUMBER(Regressions!G55),ROUND(Regressions!G55, 1), NA())</f>
        <v>#N/A</v>
      </c>
      <c r="H45" s="359" t="e">
        <f>IF(ISNUMBER(Regressions!H55),ROUND(Regressions!H55, 1), NA())</f>
        <v>#N/A</v>
      </c>
      <c r="I45" s="256">
        <f>IF(ISNUMBER(Regressions!I55),ROUND(Regressions!I55, 1), NA())</f>
        <v>10.199999999999999</v>
      </c>
      <c r="J45" s="360" t="e">
        <f>IF(ISNUMBER(Regressions!K55),ROUND(Regressions!K55, 1), NA())</f>
        <v>#N/A</v>
      </c>
      <c r="K45" s="358" t="e">
        <f>IF(ISNUMBER(Regressions!L55),ROUND(Regressions!L55, 1), NA())</f>
        <v>#N/A</v>
      </c>
      <c r="L45" s="257" t="e">
        <f>IF(ISNUMBER(Regressions!M55),ROUND(Regressions!M55, 1), NA())</f>
        <v>#N/A</v>
      </c>
      <c r="M45" s="359" t="e">
        <f>IF(ISNUMBER(Regressions!N55),ROUND(Regressions!N55, 1), NA())</f>
        <v>#N/A</v>
      </c>
      <c r="N45" s="256" t="e">
        <f>IF(ISNUMBER(Regressions!O55),ROUND(Regressions!O55, 1), NA())</f>
        <v>#N/A</v>
      </c>
      <c r="O45" s="360" t="e">
        <f>IF(ISNUMBER(Regressions!Q55),ROUND(Regressions!Q55, 1), NA())</f>
        <v>#N/A</v>
      </c>
      <c r="P45" s="358" t="e">
        <f>IF(ISNUMBER(Regressions!R55),ROUND(Regressions!R55, 1), NA())</f>
        <v>#N/A</v>
      </c>
      <c r="Q45" s="258" t="e">
        <f>IF(ISNUMBER(Regressions!S55),ROUND(Regressions!S55, 1), NA())</f>
        <v>#N/A</v>
      </c>
      <c r="R45" s="359" t="e">
        <f>IF(ISNUMBER(Regressions!T55),ROUND(Regressions!T55, 1), NA())</f>
        <v>#N/A</v>
      </c>
      <c r="S45" s="256" t="e">
        <f>IF(ISNUMBER(Regressions!U55),ROUND(Regressions!U55, 1), NA())</f>
        <v>#N/A</v>
      </c>
    </row>
    <row xmlns:x14ac="http://schemas.microsoft.com/office/spreadsheetml/2009/9/ac" r="46" x14ac:dyDescent="0.2">
      <c r="A46" s="354" t="str">
        <f>IF(ISBLANK(Regressions!A56), " ", Regressions!A56)</f>
        <v>Ecuador</v>
      </c>
      <c r="B46" s="355">
        <f>IF(ISBLANK(Regressions!B56), " ", Regressions!B56)</f>
        <v>2011</v>
      </c>
      <c r="C46" s="361" t="str">
        <f>IF(ISBLANK(Regressions!C56), " ", Regressions!C56)</f>
        <v>Urban</v>
      </c>
      <c r="D46" s="357">
        <f>IF(ISBLANK(Regressions!D56), " ", Regressions!D56)</f>
        <v>2901891.715784492</v>
      </c>
      <c r="E46" s="254" t="e">
        <f>IF(ISNUMBER(Regressions!E56),ROUND(Regressions!E56, 1), NA())</f>
        <v>#N/A</v>
      </c>
      <c r="F46" s="358">
        <f>IF(ISNUMBER(Regressions!F56),ROUND(Regressions!F56, 1), NA())</f>
        <v>89.9</v>
      </c>
      <c r="G46" s="255" t="e">
        <f>IF(ISNUMBER(Regressions!G56),ROUND(Regressions!G56, 1), NA())</f>
        <v>#N/A</v>
      </c>
      <c r="H46" s="359" t="e">
        <f>IF(ISNUMBER(Regressions!H56),ROUND(Regressions!H56, 1), NA())</f>
        <v>#N/A</v>
      </c>
      <c r="I46" s="256">
        <f>IF(ISNUMBER(Regressions!I56),ROUND(Regressions!I56, 1), NA())</f>
        <v>10.1</v>
      </c>
      <c r="J46" s="360" t="e">
        <f>IF(ISNUMBER(Regressions!K56),ROUND(Regressions!K56, 1), NA())</f>
        <v>#N/A</v>
      </c>
      <c r="K46" s="358" t="e">
        <f>IF(ISNUMBER(Regressions!L56),ROUND(Regressions!L56, 1), NA())</f>
        <v>#N/A</v>
      </c>
      <c r="L46" s="257" t="e">
        <f>IF(ISNUMBER(Regressions!M56),ROUND(Regressions!M56, 1), NA())</f>
        <v>#N/A</v>
      </c>
      <c r="M46" s="359" t="e">
        <f>IF(ISNUMBER(Regressions!N56),ROUND(Regressions!N56, 1), NA())</f>
        <v>#N/A</v>
      </c>
      <c r="N46" s="256" t="e">
        <f>IF(ISNUMBER(Regressions!O56),ROUND(Regressions!O56, 1), NA())</f>
        <v>#N/A</v>
      </c>
      <c r="O46" s="360" t="e">
        <f>IF(ISNUMBER(Regressions!Q56),ROUND(Regressions!Q56, 1), NA())</f>
        <v>#N/A</v>
      </c>
      <c r="P46" s="358" t="e">
        <f>IF(ISNUMBER(Regressions!R56),ROUND(Regressions!R56, 1), NA())</f>
        <v>#N/A</v>
      </c>
      <c r="Q46" s="258" t="e">
        <f>IF(ISNUMBER(Regressions!S56),ROUND(Regressions!S56, 1), NA())</f>
        <v>#N/A</v>
      </c>
      <c r="R46" s="359" t="e">
        <f>IF(ISNUMBER(Regressions!T56),ROUND(Regressions!T56, 1), NA())</f>
        <v>#N/A</v>
      </c>
      <c r="S46" s="256" t="e">
        <f>IF(ISNUMBER(Regressions!U56),ROUND(Regressions!U56, 1), NA())</f>
        <v>#N/A</v>
      </c>
    </row>
    <row xmlns:x14ac="http://schemas.microsoft.com/office/spreadsheetml/2009/9/ac" r="47" x14ac:dyDescent="0.2">
      <c r="A47" s="354" t="str">
        <f>IF(ISBLANK(Regressions!A57), " ", Regressions!A57)</f>
        <v>Ecuador</v>
      </c>
      <c r="B47" s="355">
        <f>IF(ISBLANK(Regressions!B57), " ", Regressions!B57)</f>
        <v>2012</v>
      </c>
      <c r="C47" s="361" t="str">
        <f>IF(ISBLANK(Regressions!C57), " ", Regressions!C57)</f>
        <v>Urban</v>
      </c>
      <c r="D47" s="357">
        <f>IF(ISBLANK(Regressions!D57), " ", Regressions!D57)</f>
        <v>2919186.3704724121</v>
      </c>
      <c r="E47" s="254" t="e">
        <f>IF(ISNUMBER(Regressions!E57),ROUND(Regressions!E57, 1), NA())</f>
        <v>#N/A</v>
      </c>
      <c r="F47" s="358">
        <f>IF(ISNUMBER(Regressions!F57),ROUND(Regressions!F57, 1), NA())</f>
        <v>90.1</v>
      </c>
      <c r="G47" s="255" t="e">
        <f>IF(ISNUMBER(Regressions!G57),ROUND(Regressions!G57, 1), NA())</f>
        <v>#N/A</v>
      </c>
      <c r="H47" s="359" t="e">
        <f>IF(ISNUMBER(Regressions!H57),ROUND(Regressions!H57, 1), NA())</f>
        <v>#N/A</v>
      </c>
      <c r="I47" s="256">
        <f>IF(ISNUMBER(Regressions!I57),ROUND(Regressions!I57, 1), NA())</f>
        <v>9.9</v>
      </c>
      <c r="J47" s="360" t="e">
        <f>IF(ISNUMBER(Regressions!K57),ROUND(Regressions!K57, 1), NA())</f>
        <v>#N/A</v>
      </c>
      <c r="K47" s="358" t="e">
        <f>IF(ISNUMBER(Regressions!L57),ROUND(Regressions!L57, 1), NA())</f>
        <v>#N/A</v>
      </c>
      <c r="L47" s="257" t="e">
        <f>IF(ISNUMBER(Regressions!M57),ROUND(Regressions!M57, 1), NA())</f>
        <v>#N/A</v>
      </c>
      <c r="M47" s="359" t="e">
        <f>IF(ISNUMBER(Regressions!N57),ROUND(Regressions!N57, 1), NA())</f>
        <v>#N/A</v>
      </c>
      <c r="N47" s="256" t="e">
        <f>IF(ISNUMBER(Regressions!O57),ROUND(Regressions!O57, 1), NA())</f>
        <v>#N/A</v>
      </c>
      <c r="O47" s="360" t="e">
        <f>IF(ISNUMBER(Regressions!Q57),ROUND(Regressions!Q57, 1), NA())</f>
        <v>#N/A</v>
      </c>
      <c r="P47" s="358" t="e">
        <f>IF(ISNUMBER(Regressions!R57),ROUND(Regressions!R57, 1), NA())</f>
        <v>#N/A</v>
      </c>
      <c r="Q47" s="258" t="e">
        <f>IF(ISNUMBER(Regressions!S57),ROUND(Regressions!S57, 1), NA())</f>
        <v>#N/A</v>
      </c>
      <c r="R47" s="359" t="e">
        <f>IF(ISNUMBER(Regressions!T57),ROUND(Regressions!T57, 1), NA())</f>
        <v>#N/A</v>
      </c>
      <c r="S47" s="256" t="e">
        <f>IF(ISNUMBER(Regressions!U57),ROUND(Regressions!U57, 1), NA())</f>
        <v>#N/A</v>
      </c>
    </row>
    <row xmlns:x14ac="http://schemas.microsoft.com/office/spreadsheetml/2009/9/ac" r="48" x14ac:dyDescent="0.2">
      <c r="A48" s="354" t="str">
        <f>IF(ISBLANK(Regressions!A58), " ", Regressions!A58)</f>
        <v>Ecuador</v>
      </c>
      <c r="B48" s="355">
        <f>IF(ISBLANK(Regressions!B58), " ", Regressions!B58)</f>
        <v>2013</v>
      </c>
      <c r="C48" s="361" t="str">
        <f>IF(ISBLANK(Regressions!C58), " ", Regressions!C58)</f>
        <v>Urban</v>
      </c>
      <c r="D48" s="357">
        <f>IF(ISBLANK(Regressions!D58), " ", Regressions!D58)</f>
        <v>2936361.6375000002</v>
      </c>
      <c r="E48" s="254" t="e">
        <f>IF(ISNUMBER(Regressions!E58),ROUND(Regressions!E58, 1), NA())</f>
        <v>#N/A</v>
      </c>
      <c r="F48" s="358">
        <f>IF(ISNUMBER(Regressions!F58),ROUND(Regressions!F58, 1), NA())</f>
        <v>90.2</v>
      </c>
      <c r="G48" s="255">
        <f>IF(ISNUMBER(Regressions!G58),ROUND(Regressions!G58, 1), NA())</f>
        <v>87.8</v>
      </c>
      <c r="H48" s="359">
        <f>IF(ISNUMBER(Regressions!H58),ROUND(Regressions!H58, 1), NA())</f>
        <v>2.4</v>
      </c>
      <c r="I48" s="256">
        <f>IF(ISNUMBER(Regressions!I58),ROUND(Regressions!I58, 1), NA())</f>
        <v>9.8000000000000007</v>
      </c>
      <c r="J48" s="360" t="e">
        <f>IF(ISNUMBER(Regressions!K58),ROUND(Regressions!K58, 1), NA())</f>
        <v>#N/A</v>
      </c>
      <c r="K48" s="358">
        <f>IF(ISNUMBER(Regressions!L58),ROUND(Regressions!L58, 1), NA())</f>
        <v>91</v>
      </c>
      <c r="L48" s="257">
        <f>IF(ISNUMBER(Regressions!M58),ROUND(Regressions!M58, 1), NA())</f>
        <v>75.8</v>
      </c>
      <c r="M48" s="359">
        <f>IF(ISNUMBER(Regressions!N58),ROUND(Regressions!N58, 1), NA())</f>
        <v>15.1</v>
      </c>
      <c r="N48" s="256">
        <f>IF(ISNUMBER(Regressions!O58),ROUND(Regressions!O58, 1), NA())</f>
        <v>9</v>
      </c>
      <c r="O48" s="360" t="e">
        <f>IF(ISNUMBER(Regressions!Q58),ROUND(Regressions!Q58, 1), NA())</f>
        <v>#N/A</v>
      </c>
      <c r="P48" s="358">
        <f>IF(ISNUMBER(Regressions!R58),ROUND(Regressions!R58, 1), NA())</f>
        <v>83.2</v>
      </c>
      <c r="Q48" s="258" t="e">
        <f>IF(ISNUMBER(Regressions!S58),ROUND(Regressions!S58, 1), NA())</f>
        <v>#N/A</v>
      </c>
      <c r="R48" s="359" t="e">
        <f>IF(ISNUMBER(Regressions!T58),ROUND(Regressions!T58, 1), NA())</f>
        <v>#N/A</v>
      </c>
      <c r="S48" s="256">
        <f>IF(ISNUMBER(Regressions!U58),ROUND(Regressions!U58, 1), NA())</f>
        <v>16.8</v>
      </c>
    </row>
    <row xmlns:x14ac="http://schemas.microsoft.com/office/spreadsheetml/2009/9/ac" r="49" x14ac:dyDescent="0.2">
      <c r="A49" s="354" t="str">
        <f>IF(ISBLANK(Regressions!A59), " ", Regressions!A59)</f>
        <v>Ecuador</v>
      </c>
      <c r="B49" s="355">
        <f>IF(ISBLANK(Regressions!B59), " ", Regressions!B59)</f>
        <v>2014</v>
      </c>
      <c r="C49" s="361" t="str">
        <f>IF(ISBLANK(Regressions!C59), " ", Regressions!C59)</f>
        <v>Urban</v>
      </c>
      <c r="D49" s="357">
        <f>IF(ISBLANK(Regressions!D59), " ", Regressions!D59)</f>
        <v>2953802.929616699</v>
      </c>
      <c r="E49" s="254" t="e">
        <f>IF(ISNUMBER(Regressions!E59),ROUND(Regressions!E59, 1), NA())</f>
        <v>#N/A</v>
      </c>
      <c r="F49" s="358">
        <f>IF(ISNUMBER(Regressions!F59),ROUND(Regressions!F59, 1), NA())</f>
        <v>90.4</v>
      </c>
      <c r="G49" s="255">
        <f>IF(ISNUMBER(Regressions!G59),ROUND(Regressions!G59, 1), NA())</f>
        <v>87.8</v>
      </c>
      <c r="H49" s="359">
        <f>IF(ISNUMBER(Regressions!H59),ROUND(Regressions!H59, 1), NA())</f>
        <v>2.6</v>
      </c>
      <c r="I49" s="256">
        <f>IF(ISNUMBER(Regressions!I59),ROUND(Regressions!I59, 1), NA())</f>
        <v>9.6</v>
      </c>
      <c r="J49" s="360" t="e">
        <f>IF(ISNUMBER(Regressions!K59),ROUND(Regressions!K59, 1), NA())</f>
        <v>#N/A</v>
      </c>
      <c r="K49" s="358">
        <f>IF(ISNUMBER(Regressions!L59),ROUND(Regressions!L59, 1), NA())</f>
        <v>91</v>
      </c>
      <c r="L49" s="257">
        <f>IF(ISNUMBER(Regressions!M59),ROUND(Regressions!M59, 1), NA())</f>
        <v>75.8</v>
      </c>
      <c r="M49" s="359">
        <f>IF(ISNUMBER(Regressions!N59),ROUND(Regressions!N59, 1), NA())</f>
        <v>15.1</v>
      </c>
      <c r="N49" s="256">
        <f>IF(ISNUMBER(Regressions!O59),ROUND(Regressions!O59, 1), NA())</f>
        <v>9</v>
      </c>
      <c r="O49" s="360" t="e">
        <f>IF(ISNUMBER(Regressions!Q59),ROUND(Regressions!Q59, 1), NA())</f>
        <v>#N/A</v>
      </c>
      <c r="P49" s="358">
        <f>IF(ISNUMBER(Regressions!R59),ROUND(Regressions!R59, 1), NA())</f>
        <v>83.2</v>
      </c>
      <c r="Q49" s="258" t="e">
        <f>IF(ISNUMBER(Regressions!S59),ROUND(Regressions!S59, 1), NA())</f>
        <v>#N/A</v>
      </c>
      <c r="R49" s="359" t="e">
        <f>IF(ISNUMBER(Regressions!T59),ROUND(Regressions!T59, 1), NA())</f>
        <v>#N/A</v>
      </c>
      <c r="S49" s="256">
        <f>IF(ISNUMBER(Regressions!U59),ROUND(Regressions!U59, 1), NA())</f>
        <v>16.8</v>
      </c>
    </row>
    <row xmlns:x14ac="http://schemas.microsoft.com/office/spreadsheetml/2009/9/ac" r="50" x14ac:dyDescent="0.2">
      <c r="A50" s="354" t="str">
        <f>IF(ISBLANK(Regressions!A60), " ", Regressions!A60)</f>
        <v>Ecuador</v>
      </c>
      <c r="B50" s="355">
        <f>IF(ISBLANK(Regressions!B60), " ", Regressions!B60)</f>
        <v>2015</v>
      </c>
      <c r="C50" s="361" t="str">
        <f>IF(ISBLANK(Regressions!C60), " ", Regressions!C60)</f>
        <v>Urban</v>
      </c>
      <c r="D50" s="357">
        <f>IF(ISBLANK(Regressions!D60), " ", Regressions!D60)</f>
        <v>2972511.539156341</v>
      </c>
      <c r="E50" s="254" t="e">
        <f>IF(ISNUMBER(Regressions!E60),ROUND(Regressions!E60, 1), NA())</f>
        <v>#N/A</v>
      </c>
      <c r="F50" s="358">
        <f>IF(ISNUMBER(Regressions!F60),ROUND(Regressions!F60, 1), NA())</f>
        <v>90.5</v>
      </c>
      <c r="G50" s="255">
        <f>IF(ISNUMBER(Regressions!G60),ROUND(Regressions!G60, 1), NA())</f>
        <v>87.8</v>
      </c>
      <c r="H50" s="359">
        <f>IF(ISNUMBER(Regressions!H60),ROUND(Regressions!H60, 1), NA())</f>
        <v>2.7</v>
      </c>
      <c r="I50" s="256">
        <f>IF(ISNUMBER(Regressions!I60),ROUND(Regressions!I60, 1), NA())</f>
        <v>9.5</v>
      </c>
      <c r="J50" s="360" t="e">
        <f>IF(ISNUMBER(Regressions!K60),ROUND(Regressions!K60, 1), NA())</f>
        <v>#N/A</v>
      </c>
      <c r="K50" s="358">
        <f>IF(ISNUMBER(Regressions!L60),ROUND(Regressions!L60, 1), NA())</f>
        <v>91</v>
      </c>
      <c r="L50" s="257">
        <f>IF(ISNUMBER(Regressions!M60),ROUND(Regressions!M60, 1), NA())</f>
        <v>75.8</v>
      </c>
      <c r="M50" s="359">
        <f>IF(ISNUMBER(Regressions!N60),ROUND(Regressions!N60, 1), NA())</f>
        <v>15.1</v>
      </c>
      <c r="N50" s="256">
        <f>IF(ISNUMBER(Regressions!O60),ROUND(Regressions!O60, 1), NA())</f>
        <v>9</v>
      </c>
      <c r="O50" s="360" t="e">
        <f>IF(ISNUMBER(Regressions!Q60),ROUND(Regressions!Q60, 1), NA())</f>
        <v>#N/A</v>
      </c>
      <c r="P50" s="358">
        <f>IF(ISNUMBER(Regressions!R60),ROUND(Regressions!R60, 1), NA())</f>
        <v>83.2</v>
      </c>
      <c r="Q50" s="258" t="e">
        <f>IF(ISNUMBER(Regressions!S60),ROUND(Regressions!S60, 1), NA())</f>
        <v>#N/A</v>
      </c>
      <c r="R50" s="359" t="e">
        <f>IF(ISNUMBER(Regressions!T60),ROUND(Regressions!T60, 1), NA())</f>
        <v>#N/A</v>
      </c>
      <c r="S50" s="256">
        <f>IF(ISNUMBER(Regressions!U60),ROUND(Regressions!U60, 1), NA())</f>
        <v>16.8</v>
      </c>
    </row>
    <row xmlns:x14ac="http://schemas.microsoft.com/office/spreadsheetml/2009/9/ac" r="51" x14ac:dyDescent="0.2">
      <c r="A51" s="354" t="str">
        <f>IF(ISBLANK(Regressions!A61), " ", Regressions!A61)</f>
        <v>Ecuador</v>
      </c>
      <c r="B51" s="355">
        <f>IF(ISBLANK(Regressions!B61), " ", Regressions!B61)</f>
        <v>2016</v>
      </c>
      <c r="C51" s="361" t="str">
        <f>IF(ISBLANK(Regressions!C61), " ", Regressions!C61)</f>
        <v>Urban</v>
      </c>
      <c r="D51" s="357">
        <f>IF(ISBLANK(Regressions!D61), " ", Regressions!D61)</f>
        <v>2988027.5462382892</v>
      </c>
      <c r="E51" s="254">
        <f>IF(ISNUMBER(Regressions!E61),ROUND(Regressions!E61, 1), NA())</f>
        <v>99.2</v>
      </c>
      <c r="F51" s="358">
        <f>IF(ISNUMBER(Regressions!F61),ROUND(Regressions!F61, 1), NA())</f>
        <v>90.7</v>
      </c>
      <c r="G51" s="255">
        <f>IF(ISNUMBER(Regressions!G61),ROUND(Regressions!G61, 1), NA())</f>
        <v>87.8</v>
      </c>
      <c r="H51" s="359">
        <f>IF(ISNUMBER(Regressions!H61),ROUND(Regressions!H61, 1), NA())</f>
        <v>2.9</v>
      </c>
      <c r="I51" s="256">
        <f>IF(ISNUMBER(Regressions!I61),ROUND(Regressions!I61, 1), NA())</f>
        <v>9.3000000000000007</v>
      </c>
      <c r="J51" s="360">
        <f>IF(ISNUMBER(Regressions!K61),ROUND(Regressions!K61, 1), NA())</f>
        <v>94.1</v>
      </c>
      <c r="K51" s="358">
        <f>IF(ISNUMBER(Regressions!L61),ROUND(Regressions!L61, 1), NA())</f>
        <v>91</v>
      </c>
      <c r="L51" s="257">
        <f>IF(ISNUMBER(Regressions!M61),ROUND(Regressions!M61, 1), NA())</f>
        <v>75.8</v>
      </c>
      <c r="M51" s="359">
        <f>IF(ISNUMBER(Regressions!N61),ROUND(Regressions!N61, 1), NA())</f>
        <v>15.1</v>
      </c>
      <c r="N51" s="256">
        <f>IF(ISNUMBER(Regressions!O61),ROUND(Regressions!O61, 1), NA())</f>
        <v>9</v>
      </c>
      <c r="O51" s="360">
        <f>IF(ISNUMBER(Regressions!Q61),ROUND(Regressions!Q61, 1), NA())</f>
        <v>92.9</v>
      </c>
      <c r="P51" s="358">
        <f>IF(ISNUMBER(Regressions!R61),ROUND(Regressions!R61, 1), NA())</f>
        <v>83.2</v>
      </c>
      <c r="Q51" s="258">
        <f>IF(ISNUMBER(Regressions!S61),ROUND(Regressions!S61, 1), NA())</f>
        <v>48.6</v>
      </c>
      <c r="R51" s="359">
        <f>IF(ISNUMBER(Regressions!T61),ROUND(Regressions!T61, 1), NA())</f>
        <v>34.6</v>
      </c>
      <c r="S51" s="256">
        <f>IF(ISNUMBER(Regressions!U61),ROUND(Regressions!U61, 1), NA())</f>
        <v>16.8</v>
      </c>
    </row>
    <row xmlns:x14ac="http://schemas.microsoft.com/office/spreadsheetml/2009/9/ac" r="52" x14ac:dyDescent="0.2">
      <c r="A52" s="354" t="str">
        <f>IF(ISBLANK(Regressions!A62), " ", Regressions!A62)</f>
        <v>Ecuador</v>
      </c>
      <c r="B52" s="355">
        <f>IF(ISBLANK(Regressions!B62), " ", Regressions!B62)</f>
        <v>2017</v>
      </c>
      <c r="C52" s="361" t="str">
        <f>IF(ISBLANK(Regressions!C62), " ", Regressions!C62)</f>
        <v>Urban</v>
      </c>
      <c r="D52" s="357">
        <f>IF(ISBLANK(Regressions!D62), " ", Regressions!D62)</f>
        <v>2997430.069098358</v>
      </c>
      <c r="E52" s="254">
        <f>IF(ISNUMBER(Regressions!E62),ROUND(Regressions!E62, 1), NA())</f>
        <v>99.2</v>
      </c>
      <c r="F52" s="358">
        <f>IF(ISNUMBER(Regressions!F62),ROUND(Regressions!F62, 1), NA())</f>
        <v>90.8</v>
      </c>
      <c r="G52" s="255">
        <f>IF(ISNUMBER(Regressions!G62),ROUND(Regressions!G62, 1), NA())</f>
        <v>87.8</v>
      </c>
      <c r="H52" s="359">
        <f>IF(ISNUMBER(Regressions!H62),ROUND(Regressions!H62, 1), NA())</f>
        <v>3</v>
      </c>
      <c r="I52" s="256">
        <f>IF(ISNUMBER(Regressions!I62),ROUND(Regressions!I62, 1), NA())</f>
        <v>9.1999999999999993</v>
      </c>
      <c r="J52" s="360">
        <f>IF(ISNUMBER(Regressions!K62),ROUND(Regressions!K62, 1), NA())</f>
        <v>94.1</v>
      </c>
      <c r="K52" s="358">
        <f>IF(ISNUMBER(Regressions!L62),ROUND(Regressions!L62, 1), NA())</f>
        <v>91</v>
      </c>
      <c r="L52" s="257">
        <f>IF(ISNUMBER(Regressions!M62),ROUND(Regressions!M62, 1), NA())</f>
        <v>75.8</v>
      </c>
      <c r="M52" s="359">
        <f>IF(ISNUMBER(Regressions!N62),ROUND(Regressions!N62, 1), NA())</f>
        <v>15.1</v>
      </c>
      <c r="N52" s="256">
        <f>IF(ISNUMBER(Regressions!O62),ROUND(Regressions!O62, 1), NA())</f>
        <v>9</v>
      </c>
      <c r="O52" s="360">
        <f>IF(ISNUMBER(Regressions!Q62),ROUND(Regressions!Q62, 1), NA())</f>
        <v>92.9</v>
      </c>
      <c r="P52" s="358">
        <f>IF(ISNUMBER(Regressions!R62),ROUND(Regressions!R62, 1), NA())</f>
        <v>83.2</v>
      </c>
      <c r="Q52" s="258">
        <f>IF(ISNUMBER(Regressions!S62),ROUND(Regressions!S62, 1), NA())</f>
        <v>48.6</v>
      </c>
      <c r="R52" s="359">
        <f>IF(ISNUMBER(Regressions!T62),ROUND(Regressions!T62, 1), NA())</f>
        <v>34.6</v>
      </c>
      <c r="S52" s="256">
        <f>IF(ISNUMBER(Regressions!U62),ROUND(Regressions!U62, 1), NA())</f>
        <v>16.8</v>
      </c>
    </row>
    <row xmlns:x14ac="http://schemas.microsoft.com/office/spreadsheetml/2009/9/ac" r="53" x14ac:dyDescent="0.2">
      <c r="A53" s="354" t="str">
        <f>IF(ISBLANK(Regressions!A63), " ", Regressions!A63)</f>
        <v>Ecuador</v>
      </c>
      <c r="B53" s="355">
        <f>IF(ISBLANK(Regressions!B63), " ", Regressions!B63)</f>
        <v>2018</v>
      </c>
      <c r="C53" s="361" t="str">
        <f>IF(ISBLANK(Regressions!C63), " ", Regressions!C63)</f>
        <v>Urban</v>
      </c>
      <c r="D53" s="357">
        <f>IF(ISBLANK(Regressions!D63), " ", Regressions!D63)</f>
        <v>3004332.6893353281</v>
      </c>
      <c r="E53" s="254">
        <f>IF(ISNUMBER(Regressions!E63),ROUND(Regressions!E63, 1), NA())</f>
        <v>99.2</v>
      </c>
      <c r="F53" s="358">
        <f>IF(ISNUMBER(Regressions!F63),ROUND(Regressions!F63, 1), NA())</f>
        <v>91</v>
      </c>
      <c r="G53" s="255">
        <f>IF(ISNUMBER(Regressions!G63),ROUND(Regressions!G63, 1), NA())</f>
        <v>87.8</v>
      </c>
      <c r="H53" s="359">
        <f>IF(ISNUMBER(Regressions!H63),ROUND(Regressions!H63, 1), NA())</f>
        <v>3.2</v>
      </c>
      <c r="I53" s="256">
        <f>IF(ISNUMBER(Regressions!I63),ROUND(Regressions!I63, 1), NA())</f>
        <v>9</v>
      </c>
      <c r="J53" s="360">
        <f>IF(ISNUMBER(Regressions!K63),ROUND(Regressions!K63, 1), NA())</f>
        <v>94.1</v>
      </c>
      <c r="K53" s="358">
        <f>IF(ISNUMBER(Regressions!L63),ROUND(Regressions!L63, 1), NA())</f>
        <v>91</v>
      </c>
      <c r="L53" s="257">
        <f>IF(ISNUMBER(Regressions!M63),ROUND(Regressions!M63, 1), NA())</f>
        <v>75.8</v>
      </c>
      <c r="M53" s="359">
        <f>IF(ISNUMBER(Regressions!N63),ROUND(Regressions!N63, 1), NA())</f>
        <v>15.1</v>
      </c>
      <c r="N53" s="256">
        <f>IF(ISNUMBER(Regressions!O63),ROUND(Regressions!O63, 1), NA())</f>
        <v>9</v>
      </c>
      <c r="O53" s="360">
        <f>IF(ISNUMBER(Regressions!Q63),ROUND(Regressions!Q63, 1), NA())</f>
        <v>92.9</v>
      </c>
      <c r="P53" s="358">
        <f>IF(ISNUMBER(Regressions!R63),ROUND(Regressions!R63, 1), NA())</f>
        <v>83.2</v>
      </c>
      <c r="Q53" s="258">
        <f>IF(ISNUMBER(Regressions!S63),ROUND(Regressions!S63, 1), NA())</f>
        <v>48.6</v>
      </c>
      <c r="R53" s="359">
        <f>IF(ISNUMBER(Regressions!T63),ROUND(Regressions!T63, 1), NA())</f>
        <v>34.6</v>
      </c>
      <c r="S53" s="256">
        <f>IF(ISNUMBER(Regressions!U63),ROUND(Regressions!U63, 1), NA())</f>
        <v>16.8</v>
      </c>
    </row>
    <row xmlns:x14ac="http://schemas.microsoft.com/office/spreadsheetml/2009/9/ac" r="54" x14ac:dyDescent="0.2">
      <c r="A54" s="354" t="str">
        <f>IF(ISBLANK(Regressions!A64), " ", Regressions!A64)</f>
        <v>Ecuador</v>
      </c>
      <c r="B54" s="355">
        <f>IF(ISBLANK(Regressions!B64), " ", Regressions!B64)</f>
        <v>2019</v>
      </c>
      <c r="C54" s="361" t="str">
        <f>IF(ISBLANK(Regressions!C64), " ", Regressions!C64)</f>
        <v>Urban</v>
      </c>
      <c r="D54" s="357">
        <f>IF(ISBLANK(Regressions!D64), " ", Regressions!D64)</f>
        <v>3016742.8259976199</v>
      </c>
      <c r="E54" s="254">
        <f>IF(ISNUMBER(Regressions!E64),ROUND(Regressions!E64, 1), NA())</f>
        <v>99.2</v>
      </c>
      <c r="F54" s="358">
        <f>IF(ISNUMBER(Regressions!F64),ROUND(Regressions!F64, 1), NA())</f>
        <v>91.1</v>
      </c>
      <c r="G54" s="255">
        <f>IF(ISNUMBER(Regressions!G64),ROUND(Regressions!G64, 1), NA())</f>
        <v>87.8</v>
      </c>
      <c r="H54" s="359">
        <f>IF(ISNUMBER(Regressions!H64),ROUND(Regressions!H64, 1), NA())</f>
        <v>3.3</v>
      </c>
      <c r="I54" s="256">
        <f>IF(ISNUMBER(Regressions!I64),ROUND(Regressions!I64, 1), NA())</f>
        <v>8.9</v>
      </c>
      <c r="J54" s="360">
        <f>IF(ISNUMBER(Regressions!K64),ROUND(Regressions!K64, 1), NA())</f>
        <v>94.1</v>
      </c>
      <c r="K54" s="358">
        <f>IF(ISNUMBER(Regressions!L64),ROUND(Regressions!L64, 1), NA())</f>
        <v>91</v>
      </c>
      <c r="L54" s="257">
        <f>IF(ISNUMBER(Regressions!M64),ROUND(Regressions!M64, 1), NA())</f>
        <v>75.8</v>
      </c>
      <c r="M54" s="359">
        <f>IF(ISNUMBER(Regressions!N64),ROUND(Regressions!N64, 1), NA())</f>
        <v>15.1</v>
      </c>
      <c r="N54" s="256">
        <f>IF(ISNUMBER(Regressions!O64),ROUND(Regressions!O64, 1), NA())</f>
        <v>9</v>
      </c>
      <c r="O54" s="360">
        <f>IF(ISNUMBER(Regressions!Q64),ROUND(Regressions!Q64, 1), NA())</f>
        <v>92.9</v>
      </c>
      <c r="P54" s="358">
        <f>IF(ISNUMBER(Regressions!R64),ROUND(Regressions!R64, 1), NA())</f>
        <v>83.2</v>
      </c>
      <c r="Q54" s="258">
        <f>IF(ISNUMBER(Regressions!S64),ROUND(Regressions!S64, 1), NA())</f>
        <v>48.6</v>
      </c>
      <c r="R54" s="359">
        <f>IF(ISNUMBER(Regressions!T64),ROUND(Regressions!T64, 1), NA())</f>
        <v>34.6</v>
      </c>
      <c r="S54" s="256">
        <f>IF(ISNUMBER(Regressions!U64),ROUND(Regressions!U64, 1), NA())</f>
        <v>16.8</v>
      </c>
    </row>
    <row xmlns:x14ac="http://schemas.microsoft.com/office/spreadsheetml/2009/9/ac" r="55" ht="13.5" customHeight="true" x14ac:dyDescent="0.2">
      <c r="A55" s="354" t="str">
        <f>IF(ISBLANK(Regressions!A65), " ", Regressions!A65)</f>
        <v>Ecuador</v>
      </c>
      <c r="B55" s="355">
        <f>IF(ISBLANK(Regressions!B65), " ", Regressions!B65)</f>
        <v>2020</v>
      </c>
      <c r="C55" s="361" t="str">
        <f>IF(ISBLANK(Regressions!C65), " ", Regressions!C65)</f>
        <v>Urban</v>
      </c>
      <c r="D55" s="357">
        <f>IF(ISBLANK(Regressions!D65), " ", Regressions!D65)</f>
        <v>3020334.7034777831</v>
      </c>
      <c r="E55" s="254">
        <f>IF(ISNUMBER(Regressions!E65),ROUND(Regressions!E65, 1), NA())</f>
        <v>99.2</v>
      </c>
      <c r="F55" s="358">
        <f>IF(ISNUMBER(Regressions!F65),ROUND(Regressions!F65, 1), NA())</f>
        <v>91.3</v>
      </c>
      <c r="G55" s="255">
        <f>IF(ISNUMBER(Regressions!G65),ROUND(Regressions!G65, 1), NA())</f>
        <v>87.8</v>
      </c>
      <c r="H55" s="359">
        <f>IF(ISNUMBER(Regressions!H65),ROUND(Regressions!H65, 1), NA())</f>
        <v>3.5</v>
      </c>
      <c r="I55" s="256">
        <f>IF(ISNUMBER(Regressions!I65),ROUND(Regressions!I65, 1), NA())</f>
        <v>8.6999999999999993</v>
      </c>
      <c r="J55" s="360">
        <f>IF(ISNUMBER(Regressions!K65),ROUND(Regressions!K65, 1), NA())</f>
        <v>94.1</v>
      </c>
      <c r="K55" s="358">
        <f>IF(ISNUMBER(Regressions!L65),ROUND(Regressions!L65, 1), NA())</f>
        <v>91</v>
      </c>
      <c r="L55" s="257">
        <f>IF(ISNUMBER(Regressions!M65),ROUND(Regressions!M65, 1), NA())</f>
        <v>75.8</v>
      </c>
      <c r="M55" s="359">
        <f>IF(ISNUMBER(Regressions!N65),ROUND(Regressions!N65, 1), NA())</f>
        <v>15.1</v>
      </c>
      <c r="N55" s="256">
        <f>IF(ISNUMBER(Regressions!O65),ROUND(Regressions!O65, 1), NA())</f>
        <v>9</v>
      </c>
      <c r="O55" s="360">
        <f>IF(ISNUMBER(Regressions!Q65),ROUND(Regressions!Q65, 1), NA())</f>
        <v>92.9</v>
      </c>
      <c r="P55" s="358">
        <f>IF(ISNUMBER(Regressions!R65),ROUND(Regressions!R65, 1), NA())</f>
        <v>83.2</v>
      </c>
      <c r="Q55" s="258">
        <f>IF(ISNUMBER(Regressions!S65),ROUND(Regressions!S65, 1), NA())</f>
        <v>48.6</v>
      </c>
      <c r="R55" s="359">
        <f>IF(ISNUMBER(Regressions!T65),ROUND(Regressions!T65, 1), NA())</f>
        <v>34.6</v>
      </c>
      <c r="S55" s="256">
        <f>IF(ISNUMBER(Regressions!U65),ROUND(Regressions!U65, 1), NA())</f>
        <v>16.8</v>
      </c>
    </row>
    <row xmlns:x14ac="http://schemas.microsoft.com/office/spreadsheetml/2009/9/ac" r="56" x14ac:dyDescent="0.2">
      <c r="A56" s="417" t="str">
        <f>IF(ISBLANK(Regressions!A66), " ", Regressions!A66)</f>
        <v>Ecuador</v>
      </c>
      <c r="B56" s="418">
        <f>IF(ISBLANK(Regressions!B66), " ", Regressions!B66)</f>
        <v>2021</v>
      </c>
      <c r="C56" s="419" t="str">
        <f>IF(ISBLANK(Regressions!C66), " ", Regressions!C66)</f>
        <v>Urban</v>
      </c>
      <c r="D56" s="420">
        <f>IF(ISBLANK(Regressions!D66), " ", Regressions!D66)</f>
        <v>3022408.0095062261</v>
      </c>
      <c r="E56" s="423">
        <f>IF(ISNUMBER(Regressions!E66),ROUND(Regressions!E66, 1), NA())</f>
        <v>99.2</v>
      </c>
      <c r="F56" s="421">
        <f>IF(ISNUMBER(Regressions!F66),ROUND(Regressions!F66, 1), NA())</f>
        <v>91.4</v>
      </c>
      <c r="G56" s="424">
        <f>IF(ISNUMBER(Regressions!G66),ROUND(Regressions!G66, 1), NA())</f>
        <v>87.8</v>
      </c>
      <c r="H56" s="422">
        <f>IF(ISNUMBER(Regressions!H66),ROUND(Regressions!H66, 1), NA())</f>
        <v>3.6</v>
      </c>
      <c r="I56" s="425">
        <f>IF(ISNUMBER(Regressions!I66),ROUND(Regressions!I66, 1), NA())</f>
        <v>8.6</v>
      </c>
      <c r="J56" s="423">
        <f>IF(ISNUMBER(Regressions!K66),ROUND(Regressions!K66, 1), NA())</f>
        <v>94.1</v>
      </c>
      <c r="K56" s="421">
        <f>IF(ISNUMBER(Regressions!L66),ROUND(Regressions!L66, 1), NA())</f>
        <v>91</v>
      </c>
      <c r="L56" s="426">
        <f>IF(ISNUMBER(Regressions!M66),ROUND(Regressions!M66, 1), NA())</f>
        <v>75.8</v>
      </c>
      <c r="M56" s="422">
        <f>IF(ISNUMBER(Regressions!N66),ROUND(Regressions!N66, 1), NA())</f>
        <v>15.1</v>
      </c>
      <c r="N56" s="425">
        <f>IF(ISNUMBER(Regressions!O66),ROUND(Regressions!O66, 1), NA())</f>
        <v>9</v>
      </c>
      <c r="O56" s="423">
        <f>IF(ISNUMBER(Regressions!Q66),ROUND(Regressions!Q66, 1), NA())</f>
        <v>92.9</v>
      </c>
      <c r="P56" s="421">
        <f>IF(ISNUMBER(Regressions!R66),ROUND(Regressions!R66, 1), NA())</f>
        <v>83.2</v>
      </c>
      <c r="Q56" s="427">
        <f>IF(ISNUMBER(Regressions!S66),ROUND(Regressions!S66, 1), NA())</f>
        <v>48.6</v>
      </c>
      <c r="R56" s="422">
        <f>IF(ISNUMBER(Regressions!T66),ROUND(Regressions!T66, 1), NA())</f>
        <v>34.6</v>
      </c>
      <c r="S56" s="425">
        <f>IF(ISNUMBER(Regressions!U66),ROUND(Regressions!U66, 1), NA())</f>
        <v>16.8</v>
      </c>
      <c r="T56" s="416"/>
      <c r="U56" s="416"/>
      <c r="V56" s="416"/>
      <c r="W56" s="416"/>
      <c r="X56" s="416"/>
      <c r="Y56" s="416"/>
      <c r="Z56" s="416"/>
      <c r="AA56" s="416"/>
      <c r="AB56" s="416"/>
      <c r="AC56" s="416"/>
    </row>
    <row xmlns:x14ac="http://schemas.microsoft.com/office/spreadsheetml/2009/9/ac" r="57" x14ac:dyDescent="0.2">
      <c r="A57" s="354" t="str">
        <f>IF(ISBLANK(Regressions!A67), " ", Regressions!A67)</f>
        <v>Ecuador</v>
      </c>
      <c r="B57" s="355">
        <f>IF(ISBLANK(Regressions!B67), " ", Regressions!B67)</f>
        <v>2022</v>
      </c>
      <c r="C57" s="361" t="str">
        <f>IF(ISBLANK(Regressions!C67), " ", Regressions!C67)</f>
        <v>Urban</v>
      </c>
      <c r="D57" s="357">
        <f>IF(ISBLANK(Regressions!D67), " ", Regressions!D67)</f>
        <v>3024824.2519038389</v>
      </c>
      <c r="E57" s="254">
        <f>IF(ISNUMBER(Regressions!E67),ROUND(Regressions!E67, 1), NA())</f>
        <v>99.2</v>
      </c>
      <c r="F57" s="358">
        <f>IF(ISNUMBER(Regressions!F67),ROUND(Regressions!F67, 1), NA())</f>
        <v>91.6</v>
      </c>
      <c r="G57" s="255">
        <f>IF(ISNUMBER(Regressions!G67),ROUND(Regressions!G67, 1), NA())</f>
        <v>87.8</v>
      </c>
      <c r="H57" s="359">
        <f>IF(ISNUMBER(Regressions!H67),ROUND(Regressions!H67, 1), NA())</f>
        <v>3.8</v>
      </c>
      <c r="I57" s="256">
        <f>IF(ISNUMBER(Regressions!I67),ROUND(Regressions!I67, 1), NA())</f>
        <v>8.4</v>
      </c>
      <c r="J57" s="360">
        <f>IF(ISNUMBER(Regressions!K67),ROUND(Regressions!K67, 1), NA())</f>
        <v>94.1</v>
      </c>
      <c r="K57" s="358">
        <f>IF(ISNUMBER(Regressions!L67),ROUND(Regressions!L67, 1), NA())</f>
        <v>91</v>
      </c>
      <c r="L57" s="257">
        <f>IF(ISNUMBER(Regressions!M67),ROUND(Regressions!M67, 1), NA())</f>
        <v>75.8</v>
      </c>
      <c r="M57" s="359">
        <f>IF(ISNUMBER(Regressions!N67),ROUND(Regressions!N67, 1), NA())</f>
        <v>15.1</v>
      </c>
      <c r="N57" s="256">
        <f>IF(ISNUMBER(Regressions!O67),ROUND(Regressions!O67, 1), NA())</f>
        <v>9</v>
      </c>
      <c r="O57" s="360">
        <f>IF(ISNUMBER(Regressions!Q67),ROUND(Regressions!Q67, 1), NA())</f>
        <v>92.9</v>
      </c>
      <c r="P57" s="358">
        <f>IF(ISNUMBER(Regressions!R67),ROUND(Regressions!R67, 1), NA())</f>
        <v>83.2</v>
      </c>
      <c r="Q57" s="258">
        <f>IF(ISNUMBER(Regressions!S67),ROUND(Regressions!S67, 1), NA())</f>
        <v>48.6</v>
      </c>
      <c r="R57" s="359">
        <f>IF(ISNUMBER(Regressions!T67),ROUND(Regressions!T67, 1), NA())</f>
        <v>34.6</v>
      </c>
      <c r="S57" s="256">
        <f>IF(ISNUMBER(Regressions!U67),ROUND(Regressions!U67, 1), NA())</f>
        <v>16.8</v>
      </c>
    </row>
    <row xmlns:x14ac="http://schemas.microsoft.com/office/spreadsheetml/2009/9/ac" r="58" x14ac:dyDescent="0.2">
      <c r="A58" s="362" t="str">
        <f>IF(ISBLANK(Regressions!A68), " ", Regressions!A68)</f>
        <v>Ecuador</v>
      </c>
      <c r="B58" s="363">
        <f>IF(ISBLANK(Regressions!B68), " ", Regressions!B68)</f>
        <v>2023</v>
      </c>
      <c r="C58" s="364" t="str">
        <f>IF(ISBLANK(Regressions!C68), " ", Regressions!C68)</f>
        <v>Urban</v>
      </c>
      <c r="D58" s="365">
        <f>IF(ISBLANK(Regressions!D68), " ", Regressions!D68)</f>
        <v>3022925.8246570588</v>
      </c>
      <c r="E58" s="366">
        <f>IF(ISNUMBER(Regressions!E68),ROUND(Regressions!E68, 1), NA())</f>
        <v>99.2</v>
      </c>
      <c r="F58" s="367">
        <f>IF(ISNUMBER(Regressions!F68),ROUND(Regressions!F68, 1), NA())</f>
        <v>91.6</v>
      </c>
      <c r="G58" s="368">
        <f>IF(ISNUMBER(Regressions!G68),ROUND(Regressions!G68, 1), NA())</f>
        <v>87.8</v>
      </c>
      <c r="H58" s="369">
        <f>IF(ISNUMBER(Regressions!H68),ROUND(Regressions!H68, 1), NA())</f>
        <v>3.8</v>
      </c>
      <c r="I58" s="370">
        <f>IF(ISNUMBER(Regressions!I68),ROUND(Regressions!I68, 1), NA())</f>
        <v>8.4</v>
      </c>
      <c r="J58" s="371">
        <f>IF(ISNUMBER(Regressions!K68),ROUND(Regressions!K68, 1), NA())</f>
        <v>94.1</v>
      </c>
      <c r="K58" s="367">
        <f>IF(ISNUMBER(Regressions!L68),ROUND(Regressions!L68, 1), NA())</f>
        <v>91</v>
      </c>
      <c r="L58" s="372">
        <f>IF(ISNUMBER(Regressions!M68),ROUND(Regressions!M68, 1), NA())</f>
        <v>75.8</v>
      </c>
      <c r="M58" s="369">
        <f>IF(ISNUMBER(Regressions!N68),ROUND(Regressions!N68, 1), NA())</f>
        <v>15.1</v>
      </c>
      <c r="N58" s="370">
        <f>IF(ISNUMBER(Regressions!O68),ROUND(Regressions!O68, 1), NA())</f>
        <v>9</v>
      </c>
      <c r="O58" s="371">
        <f>IF(ISNUMBER(Regressions!Q68),ROUND(Regressions!Q68, 1), NA())</f>
        <v>92.9</v>
      </c>
      <c r="P58" s="367">
        <f>IF(ISNUMBER(Regressions!R68),ROUND(Regressions!R68, 1), NA())</f>
        <v>83.2</v>
      </c>
      <c r="Q58" s="373">
        <f>IF(ISNUMBER(Regressions!S68),ROUND(Regressions!S68, 1), NA())</f>
        <v>48.6</v>
      </c>
      <c r="R58" s="369">
        <f>IF(ISNUMBER(Regressions!T68),ROUND(Regressions!T68, 1), NA())</f>
        <v>34.6</v>
      </c>
      <c r="S58" s="370">
        <f>IF(ISNUMBER(Regressions!U68),ROUND(Regressions!U68, 1), NA())</f>
        <v>16.8</v>
      </c>
    </row>
    <row xmlns:x14ac="http://schemas.microsoft.com/office/spreadsheetml/2009/9/ac" r="59" hidden="true" x14ac:dyDescent="0.2">
      <c r="A59" s="354" t="str">
        <f>IF(ISBLANK(Regressions!A69), " ", Regressions!A69)</f>
        <v>Ecuador</v>
      </c>
      <c r="B59" s="355">
        <f>IF(ISBLANK(Regressions!B69), " ", Regressions!B69)</f>
        <v>2024</v>
      </c>
      <c r="C59" s="361" t="str">
        <f>IF(ISBLANK(Regressions!C69), " ", Regressions!C69)</f>
        <v>Urban</v>
      </c>
      <c r="D59" s="357" t="str">
        <f>IF(ISBLANK(Regressions!D69), " ", Regressions!D69)</f>
        <v> </v>
      </c>
      <c r="E59" s="254" t="e">
        <f>IF(ISNUMBER(Regressions!E69),ROUND(Regressions!E69, 1), NA())</f>
        <v>#N/A</v>
      </c>
      <c r="F59" s="358" t="e">
        <f>IF(ISNUMBER(Regressions!F69),ROUND(Regressions!F69, 1), NA())</f>
        <v>#N/A</v>
      </c>
      <c r="G59" s="255" t="e">
        <f>IF(ISNUMBER(Regressions!G69),ROUND(Regressions!G69, 1), NA())</f>
        <v>#N/A</v>
      </c>
      <c r="H59" s="359" t="e">
        <f>IF(ISNUMBER(Regressions!H69),ROUND(Regressions!H69, 1), NA())</f>
        <v>#N/A</v>
      </c>
      <c r="I59" s="256" t="e">
        <f>IF(ISNUMBER(Regressions!I69),ROUND(Regressions!I69, 1), NA())</f>
        <v>#N/A</v>
      </c>
      <c r="J59" s="360" t="e">
        <f>IF(ISNUMBER(Regressions!K69),ROUND(Regressions!K69, 1), NA())</f>
        <v>#N/A</v>
      </c>
      <c r="K59" s="358" t="e">
        <f>IF(ISNUMBER(Regressions!L69),ROUND(Regressions!L69, 1), NA())</f>
        <v>#N/A</v>
      </c>
      <c r="L59" s="257" t="e">
        <f>IF(ISNUMBER(Regressions!M69),ROUND(Regressions!M69, 1), NA())</f>
        <v>#N/A</v>
      </c>
      <c r="M59" s="359" t="e">
        <f>IF(ISNUMBER(Regressions!N69),ROUND(Regressions!N69, 1), NA())</f>
        <v>#N/A</v>
      </c>
      <c r="N59" s="256" t="e">
        <f>IF(ISNUMBER(Regressions!O69),ROUND(Regressions!O69, 1), NA())</f>
        <v>#N/A</v>
      </c>
      <c r="O59" s="360" t="e">
        <f>IF(ISNUMBER(Regressions!Q69),ROUND(Regressions!Q69, 1), NA())</f>
        <v>#N/A</v>
      </c>
      <c r="P59" s="358" t="e">
        <f>IF(ISNUMBER(Regressions!R69),ROUND(Regressions!R69, 1), NA())</f>
        <v>#N/A</v>
      </c>
      <c r="Q59" s="258" t="e">
        <f>IF(ISNUMBER(Regressions!S69),ROUND(Regressions!S69, 1), NA())</f>
        <v>#N/A</v>
      </c>
      <c r="R59" s="359" t="e">
        <f>IF(ISNUMBER(Regressions!T69),ROUND(Regressions!T69, 1), NA())</f>
        <v>#N/A</v>
      </c>
      <c r="S59" s="256" t="e">
        <f>IF(ISNUMBER(Regressions!U69),ROUND(Regressions!U69, 1), NA())</f>
        <v>#N/A</v>
      </c>
    </row>
    <row xmlns:x14ac="http://schemas.microsoft.com/office/spreadsheetml/2009/9/ac" r="60" hidden="true" x14ac:dyDescent="0.2">
      <c r="A60" s="354" t="str">
        <f>IF(ISBLANK(Regressions!A70), " ", Regressions!A70)</f>
        <v>Ecuador</v>
      </c>
      <c r="B60" s="355">
        <f>IF(ISBLANK(Regressions!B70), " ", Regressions!B70)</f>
        <v>2025</v>
      </c>
      <c r="C60" s="361" t="str">
        <f>IF(ISBLANK(Regressions!C70), " ", Regressions!C70)</f>
        <v>Urban</v>
      </c>
      <c r="D60" s="357" t="str">
        <f>IF(ISBLANK(Regressions!D70), " ", Regressions!D70)</f>
        <v> </v>
      </c>
      <c r="E60" s="254" t="e">
        <f>IF(ISNUMBER(Regressions!E70),ROUND(Regressions!E70, 1), NA())</f>
        <v>#N/A</v>
      </c>
      <c r="F60" s="358" t="e">
        <f>IF(ISNUMBER(Regressions!F70),ROUND(Regressions!F70, 1), NA())</f>
        <v>#N/A</v>
      </c>
      <c r="G60" s="255" t="e">
        <f>IF(ISNUMBER(Regressions!G70),ROUND(Regressions!G70, 1), NA())</f>
        <v>#N/A</v>
      </c>
      <c r="H60" s="359" t="e">
        <f>IF(ISNUMBER(Regressions!H70),ROUND(Regressions!H70, 1), NA())</f>
        <v>#N/A</v>
      </c>
      <c r="I60" s="256" t="e">
        <f>IF(ISNUMBER(Regressions!I70),ROUND(Regressions!I70, 1), NA())</f>
        <v>#N/A</v>
      </c>
      <c r="J60" s="360" t="e">
        <f>IF(ISNUMBER(Regressions!K70),ROUND(Regressions!K70, 1), NA())</f>
        <v>#N/A</v>
      </c>
      <c r="K60" s="358" t="e">
        <f>IF(ISNUMBER(Regressions!L70),ROUND(Regressions!L70, 1), NA())</f>
        <v>#N/A</v>
      </c>
      <c r="L60" s="257" t="e">
        <f>IF(ISNUMBER(Regressions!M70),ROUND(Regressions!M70, 1), NA())</f>
        <v>#N/A</v>
      </c>
      <c r="M60" s="359" t="e">
        <f>IF(ISNUMBER(Regressions!N70),ROUND(Regressions!N70, 1), NA())</f>
        <v>#N/A</v>
      </c>
      <c r="N60" s="256" t="e">
        <f>IF(ISNUMBER(Regressions!O70),ROUND(Regressions!O70, 1), NA())</f>
        <v>#N/A</v>
      </c>
      <c r="O60" s="360" t="e">
        <f>IF(ISNUMBER(Regressions!Q70),ROUND(Regressions!Q70, 1), NA())</f>
        <v>#N/A</v>
      </c>
      <c r="P60" s="358" t="e">
        <f>IF(ISNUMBER(Regressions!R70),ROUND(Regressions!R70, 1), NA())</f>
        <v>#N/A</v>
      </c>
      <c r="Q60" s="258" t="e">
        <f>IF(ISNUMBER(Regressions!S70),ROUND(Regressions!S70, 1), NA())</f>
        <v>#N/A</v>
      </c>
      <c r="R60" s="359" t="e">
        <f>IF(ISNUMBER(Regressions!T70),ROUND(Regressions!T70, 1), NA())</f>
        <v>#N/A</v>
      </c>
      <c r="S60" s="256" t="e">
        <f>IF(ISNUMBER(Regressions!U70),ROUND(Regressions!U70, 1), NA())</f>
        <v>#N/A</v>
      </c>
    </row>
    <row xmlns:x14ac="http://schemas.microsoft.com/office/spreadsheetml/2009/9/ac" r="61" hidden="true" x14ac:dyDescent="0.2">
      <c r="A61" s="354" t="str">
        <f>IF(ISBLANK(Regressions!A71), " ", Regressions!A71)</f>
        <v>Ecuador</v>
      </c>
      <c r="B61" s="355">
        <f>IF(ISBLANK(Regressions!B71), " ", Regressions!B71)</f>
        <v>2026</v>
      </c>
      <c r="C61" s="361" t="str">
        <f>IF(ISBLANK(Regressions!C71), " ", Regressions!C71)</f>
        <v>Urban</v>
      </c>
      <c r="D61" s="357" t="str">
        <f>IF(ISBLANK(Regressions!D71), " ", Regressions!D71)</f>
        <v> </v>
      </c>
      <c r="E61" s="254" t="e">
        <f>IF(ISNUMBER(Regressions!E71),ROUND(Regressions!E71, 1), NA())</f>
        <v>#N/A</v>
      </c>
      <c r="F61" s="358" t="e">
        <f>IF(ISNUMBER(Regressions!F71),ROUND(Regressions!F71, 1), NA())</f>
        <v>#N/A</v>
      </c>
      <c r="G61" s="255" t="e">
        <f>IF(ISNUMBER(Regressions!G71),ROUND(Regressions!G71, 1), NA())</f>
        <v>#N/A</v>
      </c>
      <c r="H61" s="359" t="e">
        <f>IF(ISNUMBER(Regressions!H71),ROUND(Regressions!H71, 1), NA())</f>
        <v>#N/A</v>
      </c>
      <c r="I61" s="256" t="e">
        <f>IF(ISNUMBER(Regressions!I71),ROUND(Regressions!I71, 1), NA())</f>
        <v>#N/A</v>
      </c>
      <c r="J61" s="360" t="e">
        <f>IF(ISNUMBER(Regressions!K71),ROUND(Regressions!K71, 1), NA())</f>
        <v>#N/A</v>
      </c>
      <c r="K61" s="358" t="e">
        <f>IF(ISNUMBER(Regressions!L71),ROUND(Regressions!L71, 1), NA())</f>
        <v>#N/A</v>
      </c>
      <c r="L61" s="257" t="e">
        <f>IF(ISNUMBER(Regressions!M71),ROUND(Regressions!M71, 1), NA())</f>
        <v>#N/A</v>
      </c>
      <c r="M61" s="359" t="e">
        <f>IF(ISNUMBER(Regressions!N71),ROUND(Regressions!N71, 1), NA())</f>
        <v>#N/A</v>
      </c>
      <c r="N61" s="256" t="e">
        <f>IF(ISNUMBER(Regressions!O71),ROUND(Regressions!O71, 1), NA())</f>
        <v>#N/A</v>
      </c>
      <c r="O61" s="360" t="e">
        <f>IF(ISNUMBER(Regressions!Q71),ROUND(Regressions!Q71, 1), NA())</f>
        <v>#N/A</v>
      </c>
      <c r="P61" s="358" t="e">
        <f>IF(ISNUMBER(Regressions!R71),ROUND(Regressions!R71, 1), NA())</f>
        <v>#N/A</v>
      </c>
      <c r="Q61" s="258" t="e">
        <f>IF(ISNUMBER(Regressions!S71),ROUND(Regressions!S71, 1), NA())</f>
        <v>#N/A</v>
      </c>
      <c r="R61" s="359" t="e">
        <f>IF(ISNUMBER(Regressions!T71),ROUND(Regressions!T71, 1), NA())</f>
        <v>#N/A</v>
      </c>
      <c r="S61" s="256" t="e">
        <f>IF(ISNUMBER(Regressions!U71),ROUND(Regressions!U71, 1), NA())</f>
        <v>#N/A</v>
      </c>
    </row>
    <row xmlns:x14ac="http://schemas.microsoft.com/office/spreadsheetml/2009/9/ac" r="62" hidden="true" x14ac:dyDescent="0.2">
      <c r="A62" s="354" t="str">
        <f>IF(ISBLANK(Regressions!A72), " ", Regressions!A72)</f>
        <v>Ecuador</v>
      </c>
      <c r="B62" s="355">
        <f>IF(ISBLANK(Regressions!B72), " ", Regressions!B72)</f>
        <v>2027</v>
      </c>
      <c r="C62" s="361" t="str">
        <f>IF(ISBLANK(Regressions!C72), " ", Regressions!C72)</f>
        <v>Urban</v>
      </c>
      <c r="D62" s="357" t="str">
        <f>IF(ISBLANK(Regressions!D72), " ", Regressions!D72)</f>
        <v> </v>
      </c>
      <c r="E62" s="254" t="e">
        <f>IF(ISNUMBER(Regressions!E72),ROUND(Regressions!E72, 1), NA())</f>
        <v>#N/A</v>
      </c>
      <c r="F62" s="358" t="e">
        <f>IF(ISNUMBER(Regressions!F72),ROUND(Regressions!F72, 1), NA())</f>
        <v>#N/A</v>
      </c>
      <c r="G62" s="255" t="e">
        <f>IF(ISNUMBER(Regressions!G72),ROUND(Regressions!G72, 1), NA())</f>
        <v>#N/A</v>
      </c>
      <c r="H62" s="359" t="e">
        <f>IF(ISNUMBER(Regressions!H72),ROUND(Regressions!H72, 1), NA())</f>
        <v>#N/A</v>
      </c>
      <c r="I62" s="256" t="e">
        <f>IF(ISNUMBER(Regressions!I72),ROUND(Regressions!I72, 1), NA())</f>
        <v>#N/A</v>
      </c>
      <c r="J62" s="360" t="e">
        <f>IF(ISNUMBER(Regressions!K72),ROUND(Regressions!K72, 1), NA())</f>
        <v>#N/A</v>
      </c>
      <c r="K62" s="358" t="e">
        <f>IF(ISNUMBER(Regressions!L72),ROUND(Regressions!L72, 1), NA())</f>
        <v>#N/A</v>
      </c>
      <c r="L62" s="257" t="e">
        <f>IF(ISNUMBER(Regressions!M72),ROUND(Regressions!M72, 1), NA())</f>
        <v>#N/A</v>
      </c>
      <c r="M62" s="359" t="e">
        <f>IF(ISNUMBER(Regressions!N72),ROUND(Regressions!N72, 1), NA())</f>
        <v>#N/A</v>
      </c>
      <c r="N62" s="256" t="e">
        <f>IF(ISNUMBER(Regressions!O72),ROUND(Regressions!O72, 1), NA())</f>
        <v>#N/A</v>
      </c>
      <c r="O62" s="360" t="e">
        <f>IF(ISNUMBER(Regressions!Q72),ROUND(Regressions!Q72, 1), NA())</f>
        <v>#N/A</v>
      </c>
      <c r="P62" s="358" t="e">
        <f>IF(ISNUMBER(Regressions!R72),ROUND(Regressions!R72, 1), NA())</f>
        <v>#N/A</v>
      </c>
      <c r="Q62" s="258" t="e">
        <f>IF(ISNUMBER(Regressions!S72),ROUND(Regressions!S72, 1), NA())</f>
        <v>#N/A</v>
      </c>
      <c r="R62" s="359" t="e">
        <f>IF(ISNUMBER(Regressions!T72),ROUND(Regressions!T72, 1), NA())</f>
        <v>#N/A</v>
      </c>
      <c r="S62" s="256" t="e">
        <f>IF(ISNUMBER(Regressions!U72),ROUND(Regressions!U72, 1), NA())</f>
        <v>#N/A</v>
      </c>
    </row>
    <row xmlns:x14ac="http://schemas.microsoft.com/office/spreadsheetml/2009/9/ac" r="63" hidden="true" x14ac:dyDescent="0.2">
      <c r="A63" s="354" t="str">
        <f>IF(ISBLANK(Regressions!A73), " ", Regressions!A73)</f>
        <v>Ecuador</v>
      </c>
      <c r="B63" s="355">
        <f>IF(ISBLANK(Regressions!B73), " ", Regressions!B73)</f>
        <v>2028</v>
      </c>
      <c r="C63" s="361" t="str">
        <f>IF(ISBLANK(Regressions!C73), " ", Regressions!C73)</f>
        <v>Urban</v>
      </c>
      <c r="D63" s="357" t="str">
        <f>IF(ISBLANK(Regressions!D73), " ", Regressions!D73)</f>
        <v> </v>
      </c>
      <c r="E63" s="254" t="e">
        <f>IF(ISNUMBER(Regressions!E73),ROUND(Regressions!E73, 1), NA())</f>
        <v>#N/A</v>
      </c>
      <c r="F63" s="358" t="e">
        <f>IF(ISNUMBER(Regressions!F73),ROUND(Regressions!F73, 1), NA())</f>
        <v>#N/A</v>
      </c>
      <c r="G63" s="255" t="e">
        <f>IF(ISNUMBER(Regressions!G73),ROUND(Regressions!G73, 1), NA())</f>
        <v>#N/A</v>
      </c>
      <c r="H63" s="359" t="e">
        <f>IF(ISNUMBER(Regressions!H73),ROUND(Regressions!H73, 1), NA())</f>
        <v>#N/A</v>
      </c>
      <c r="I63" s="256" t="e">
        <f>IF(ISNUMBER(Regressions!I73),ROUND(Regressions!I73, 1), NA())</f>
        <v>#N/A</v>
      </c>
      <c r="J63" s="360" t="e">
        <f>IF(ISNUMBER(Regressions!K73),ROUND(Regressions!K73, 1), NA())</f>
        <v>#N/A</v>
      </c>
      <c r="K63" s="358" t="e">
        <f>IF(ISNUMBER(Regressions!L73),ROUND(Regressions!L73, 1), NA())</f>
        <v>#N/A</v>
      </c>
      <c r="L63" s="257" t="e">
        <f>IF(ISNUMBER(Regressions!M73),ROUND(Regressions!M73, 1), NA())</f>
        <v>#N/A</v>
      </c>
      <c r="M63" s="359" t="e">
        <f>IF(ISNUMBER(Regressions!N73),ROUND(Regressions!N73, 1), NA())</f>
        <v>#N/A</v>
      </c>
      <c r="N63" s="256" t="e">
        <f>IF(ISNUMBER(Regressions!O73),ROUND(Regressions!O73, 1), NA())</f>
        <v>#N/A</v>
      </c>
      <c r="O63" s="360" t="e">
        <f>IF(ISNUMBER(Regressions!Q73),ROUND(Regressions!Q73, 1), NA())</f>
        <v>#N/A</v>
      </c>
      <c r="P63" s="358" t="e">
        <f>IF(ISNUMBER(Regressions!R73),ROUND(Regressions!R73, 1), NA())</f>
        <v>#N/A</v>
      </c>
      <c r="Q63" s="258" t="e">
        <f>IF(ISNUMBER(Regressions!S73),ROUND(Regressions!S73, 1), NA())</f>
        <v>#N/A</v>
      </c>
      <c r="R63" s="359" t="e">
        <f>IF(ISNUMBER(Regressions!T73),ROUND(Regressions!T73, 1), NA())</f>
        <v>#N/A</v>
      </c>
      <c r="S63" s="256" t="e">
        <f>IF(ISNUMBER(Regressions!U73),ROUND(Regressions!U73, 1), NA())</f>
        <v>#N/A</v>
      </c>
    </row>
    <row xmlns:x14ac="http://schemas.microsoft.com/office/spreadsheetml/2009/9/ac" r="64" hidden="true" x14ac:dyDescent="0.2">
      <c r="A64" s="354" t="str">
        <f>IF(ISBLANK(Regressions!A74), " ", Regressions!A74)</f>
        <v>Ecuador</v>
      </c>
      <c r="B64" s="355">
        <f>IF(ISBLANK(Regressions!B74), " ", Regressions!B74)</f>
        <v>2029</v>
      </c>
      <c r="C64" s="361" t="str">
        <f>IF(ISBLANK(Regressions!C74), " ", Regressions!C74)</f>
        <v>Urban</v>
      </c>
      <c r="D64" s="357" t="str">
        <f>IF(ISBLANK(Regressions!D74), " ", Regressions!D74)</f>
        <v> </v>
      </c>
      <c r="E64" s="254" t="e">
        <f>IF(ISNUMBER(Regressions!E74),ROUND(Regressions!E74, 1), NA())</f>
        <v>#N/A</v>
      </c>
      <c r="F64" s="358" t="e">
        <f>IF(ISNUMBER(Regressions!F74),ROUND(Regressions!F74, 1), NA())</f>
        <v>#N/A</v>
      </c>
      <c r="G64" s="255" t="e">
        <f>IF(ISNUMBER(Regressions!G74),ROUND(Regressions!G74, 1), NA())</f>
        <v>#N/A</v>
      </c>
      <c r="H64" s="359" t="e">
        <f>IF(ISNUMBER(Regressions!H74),ROUND(Regressions!H74, 1), NA())</f>
        <v>#N/A</v>
      </c>
      <c r="I64" s="256" t="e">
        <f>IF(ISNUMBER(Regressions!I74),ROUND(Regressions!I74, 1), NA())</f>
        <v>#N/A</v>
      </c>
      <c r="J64" s="360" t="e">
        <f>IF(ISNUMBER(Regressions!K74),ROUND(Regressions!K74, 1), NA())</f>
        <v>#N/A</v>
      </c>
      <c r="K64" s="358" t="e">
        <f>IF(ISNUMBER(Regressions!L74),ROUND(Regressions!L74, 1), NA())</f>
        <v>#N/A</v>
      </c>
      <c r="L64" s="257" t="e">
        <f>IF(ISNUMBER(Regressions!M74),ROUND(Regressions!M74, 1), NA())</f>
        <v>#N/A</v>
      </c>
      <c r="M64" s="359" t="e">
        <f>IF(ISNUMBER(Regressions!N74),ROUND(Regressions!N74, 1), NA())</f>
        <v>#N/A</v>
      </c>
      <c r="N64" s="256" t="e">
        <f>IF(ISNUMBER(Regressions!O74),ROUND(Regressions!O74, 1), NA())</f>
        <v>#N/A</v>
      </c>
      <c r="O64" s="360" t="e">
        <f>IF(ISNUMBER(Regressions!Q74),ROUND(Regressions!Q74, 1), NA())</f>
        <v>#N/A</v>
      </c>
      <c r="P64" s="358" t="e">
        <f>IF(ISNUMBER(Regressions!R74),ROUND(Regressions!R74, 1), NA())</f>
        <v>#N/A</v>
      </c>
      <c r="Q64" s="258" t="e">
        <f>IF(ISNUMBER(Regressions!S74),ROUND(Regressions!S74, 1), NA())</f>
        <v>#N/A</v>
      </c>
      <c r="R64" s="359" t="e">
        <f>IF(ISNUMBER(Regressions!T74),ROUND(Regressions!T74, 1), NA())</f>
        <v>#N/A</v>
      </c>
      <c r="S64" s="256" t="e">
        <f>IF(ISNUMBER(Regressions!U74),ROUND(Regressions!U74, 1), NA())</f>
        <v>#N/A</v>
      </c>
    </row>
    <row xmlns:x14ac="http://schemas.microsoft.com/office/spreadsheetml/2009/9/ac" r="65" hidden="true" x14ac:dyDescent="0.2">
      <c r="A65" s="354" t="str">
        <f>IF(ISBLANK(Regressions!A75), " ", Regressions!A75)</f>
        <v>Ecuador</v>
      </c>
      <c r="B65" s="355">
        <f>IF(ISBLANK(Regressions!B75), " ", Regressions!B75)</f>
        <v>2030</v>
      </c>
      <c r="C65" s="361" t="str">
        <f>IF(ISBLANK(Regressions!C75), " ", Regressions!C75)</f>
        <v>Urban</v>
      </c>
      <c r="D65" s="357" t="str">
        <f>IF(ISBLANK(Regressions!D75), " ", Regressions!D75)</f>
        <v> </v>
      </c>
      <c r="E65" s="254" t="e">
        <f>IF(ISNUMBER(Regressions!E75),ROUND(Regressions!E75, 1), NA())</f>
        <v>#N/A</v>
      </c>
      <c r="F65" s="358" t="e">
        <f>IF(ISNUMBER(Regressions!F75),ROUND(Regressions!F75, 1), NA())</f>
        <v>#N/A</v>
      </c>
      <c r="G65" s="255" t="e">
        <f>IF(ISNUMBER(Regressions!G75),ROUND(Regressions!G75, 1), NA())</f>
        <v>#N/A</v>
      </c>
      <c r="H65" s="359" t="e">
        <f>IF(ISNUMBER(Regressions!H75),ROUND(Regressions!H75, 1), NA())</f>
        <v>#N/A</v>
      </c>
      <c r="I65" s="256" t="e">
        <f>IF(ISNUMBER(Regressions!I75),ROUND(Regressions!I75, 1), NA())</f>
        <v>#N/A</v>
      </c>
      <c r="J65" s="360" t="e">
        <f>IF(ISNUMBER(Regressions!K75),ROUND(Regressions!K75, 1), NA())</f>
        <v>#N/A</v>
      </c>
      <c r="K65" s="358" t="e">
        <f>IF(ISNUMBER(Regressions!L75),ROUND(Regressions!L75, 1), NA())</f>
        <v>#N/A</v>
      </c>
      <c r="L65" s="257" t="e">
        <f>IF(ISNUMBER(Regressions!M75),ROUND(Regressions!M75, 1), NA())</f>
        <v>#N/A</v>
      </c>
      <c r="M65" s="359" t="e">
        <f>IF(ISNUMBER(Regressions!N75),ROUND(Regressions!N75, 1), NA())</f>
        <v>#N/A</v>
      </c>
      <c r="N65" s="256" t="e">
        <f>IF(ISNUMBER(Regressions!O75),ROUND(Regressions!O75, 1), NA())</f>
        <v>#N/A</v>
      </c>
      <c r="O65" s="360" t="e">
        <f>IF(ISNUMBER(Regressions!Q75),ROUND(Regressions!Q75, 1), NA())</f>
        <v>#N/A</v>
      </c>
      <c r="P65" s="358" t="e">
        <f>IF(ISNUMBER(Regressions!R75),ROUND(Regressions!R75, 1), NA())</f>
        <v>#N/A</v>
      </c>
      <c r="Q65" s="258" t="e">
        <f>IF(ISNUMBER(Regressions!S75),ROUND(Regressions!S75, 1), NA())</f>
        <v>#N/A</v>
      </c>
      <c r="R65" s="359" t="e">
        <f>IF(ISNUMBER(Regressions!T75),ROUND(Regressions!T75, 1), NA())</f>
        <v>#N/A</v>
      </c>
      <c r="S65" s="256" t="e">
        <f>IF(ISNUMBER(Regressions!U75),ROUND(Regressions!U75, 1), NA())</f>
        <v>#N/A</v>
      </c>
    </row>
    <row xmlns:x14ac="http://schemas.microsoft.com/office/spreadsheetml/2009/9/ac" r="66" x14ac:dyDescent="0.2">
      <c r="A66" s="354" t="str">
        <f>IF(ISBLANK(Regressions!A76), " ", Regressions!A76)</f>
        <v>Ecuador</v>
      </c>
      <c r="B66" s="355">
        <f>IF(ISBLANK(Regressions!B76), " ", Regressions!B76)</f>
        <v>2000</v>
      </c>
      <c r="C66" s="361" t="str">
        <f>IF(ISBLANK(Regressions!C76), " ", Regressions!C76)</f>
        <v>Rural</v>
      </c>
      <c r="D66" s="357">
        <f>IF(ISBLANK(Regressions!D76), " ", Regressions!D76)</f>
        <v>1474320.4635330201</v>
      </c>
      <c r="E66" s="254" t="e">
        <f>IF(ISNUMBER(Regressions!E76),ROUND(Regressions!E76, 1), NA())</f>
        <v>#N/A</v>
      </c>
      <c r="F66" s="358">
        <f>IF(ISNUMBER(Regressions!F76),ROUND(Regressions!F76, 1), NA())</f>
        <v>37.9</v>
      </c>
      <c r="G66" s="255" t="e">
        <f>IF(ISNUMBER(Regressions!G76),ROUND(Regressions!G76, 1), NA())</f>
        <v>#N/A</v>
      </c>
      <c r="H66" s="359" t="e">
        <f>IF(ISNUMBER(Regressions!H76),ROUND(Regressions!H76, 1), NA())</f>
        <v>#N/A</v>
      </c>
      <c r="I66" s="256">
        <f>IF(ISNUMBER(Regressions!I76),ROUND(Regressions!I76, 1), NA())</f>
        <v>62.1</v>
      </c>
      <c r="J66" s="360" t="e">
        <f>IF(ISNUMBER(Regressions!K76),ROUND(Regressions!K76, 1), NA())</f>
        <v>#N/A</v>
      </c>
      <c r="K66" s="358" t="e">
        <f>IF(ISNUMBER(Regressions!L76),ROUND(Regressions!L76, 1), NA())</f>
        <v>#N/A</v>
      </c>
      <c r="L66" s="257" t="e">
        <f>IF(ISNUMBER(Regressions!M76),ROUND(Regressions!M76, 1), NA())</f>
        <v>#N/A</v>
      </c>
      <c r="M66" s="359" t="e">
        <f>IF(ISNUMBER(Regressions!N76),ROUND(Regressions!N76, 1), NA())</f>
        <v>#N/A</v>
      </c>
      <c r="N66" s="256" t="e">
        <f>IF(ISNUMBER(Regressions!O76),ROUND(Regressions!O76, 1), NA())</f>
        <v>#N/A</v>
      </c>
      <c r="O66" s="360" t="e">
        <f>IF(ISNUMBER(Regressions!Q76),ROUND(Regressions!Q76, 1), NA())</f>
        <v>#N/A</v>
      </c>
      <c r="P66" s="358" t="e">
        <f>IF(ISNUMBER(Regressions!R76),ROUND(Regressions!R76, 1), NA())</f>
        <v>#N/A</v>
      </c>
      <c r="Q66" s="258" t="e">
        <f>IF(ISNUMBER(Regressions!S76),ROUND(Regressions!S76, 1), NA())</f>
        <v>#N/A</v>
      </c>
      <c r="R66" s="359" t="e">
        <f>IF(ISNUMBER(Regressions!T76),ROUND(Regressions!T76, 1), NA())</f>
        <v>#N/A</v>
      </c>
      <c r="S66" s="256" t="e">
        <f>IF(ISNUMBER(Regressions!U76),ROUND(Regressions!U76, 1), NA())</f>
        <v>#N/A</v>
      </c>
    </row>
    <row xmlns:x14ac="http://schemas.microsoft.com/office/spreadsheetml/2009/9/ac" r="67" x14ac:dyDescent="0.2">
      <c r="A67" s="354" t="str">
        <f>IF(ISBLANK(Regressions!A77), " ", Regressions!A77)</f>
        <v>Ecuador</v>
      </c>
      <c r="B67" s="355">
        <f>IF(ISBLANK(Regressions!B77), " ", Regressions!B77)</f>
        <v>2001</v>
      </c>
      <c r="C67" s="361" t="str">
        <f>IF(ISBLANK(Regressions!C77), " ", Regressions!C77)</f>
        <v>Rural</v>
      </c>
      <c r="D67" s="357">
        <f>IF(ISBLANK(Regressions!D77), " ", Regressions!D77)</f>
        <v>1470213.128491821</v>
      </c>
      <c r="E67" s="254" t="e">
        <f>IF(ISNUMBER(Regressions!E77),ROUND(Regressions!E77, 1), NA())</f>
        <v>#N/A</v>
      </c>
      <c r="F67" s="358">
        <f>IF(ISNUMBER(Regressions!F77),ROUND(Regressions!F77, 1), NA())</f>
        <v>37.9</v>
      </c>
      <c r="G67" s="255" t="e">
        <f>IF(ISNUMBER(Regressions!G77),ROUND(Regressions!G77, 1), NA())</f>
        <v>#N/A</v>
      </c>
      <c r="H67" s="359" t="e">
        <f>IF(ISNUMBER(Regressions!H77),ROUND(Regressions!H77, 1), NA())</f>
        <v>#N/A</v>
      </c>
      <c r="I67" s="256">
        <f>IF(ISNUMBER(Regressions!I77),ROUND(Regressions!I77, 1), NA())</f>
        <v>62.1</v>
      </c>
      <c r="J67" s="360" t="e">
        <f>IF(ISNUMBER(Regressions!K77),ROUND(Regressions!K77, 1), NA())</f>
        <v>#N/A</v>
      </c>
      <c r="K67" s="358" t="e">
        <f>IF(ISNUMBER(Regressions!L77),ROUND(Regressions!L77, 1), NA())</f>
        <v>#N/A</v>
      </c>
      <c r="L67" s="257" t="e">
        <f>IF(ISNUMBER(Regressions!M77),ROUND(Regressions!M77, 1), NA())</f>
        <v>#N/A</v>
      </c>
      <c r="M67" s="359" t="e">
        <f>IF(ISNUMBER(Regressions!N77),ROUND(Regressions!N77, 1), NA())</f>
        <v>#N/A</v>
      </c>
      <c r="N67" s="256" t="e">
        <f>IF(ISNUMBER(Regressions!O77),ROUND(Regressions!O77, 1), NA())</f>
        <v>#N/A</v>
      </c>
      <c r="O67" s="360" t="e">
        <f>IF(ISNUMBER(Regressions!Q77),ROUND(Regressions!Q77, 1), NA())</f>
        <v>#N/A</v>
      </c>
      <c r="P67" s="358" t="e">
        <f>IF(ISNUMBER(Regressions!R77),ROUND(Regressions!R77, 1), NA())</f>
        <v>#N/A</v>
      </c>
      <c r="Q67" s="258" t="e">
        <f>IF(ISNUMBER(Regressions!S77),ROUND(Regressions!S77, 1), NA())</f>
        <v>#N/A</v>
      </c>
      <c r="R67" s="359" t="e">
        <f>IF(ISNUMBER(Regressions!T77),ROUND(Regressions!T77, 1), NA())</f>
        <v>#N/A</v>
      </c>
      <c r="S67" s="256" t="e">
        <f>IF(ISNUMBER(Regressions!U77),ROUND(Regressions!U77, 1), NA())</f>
        <v>#N/A</v>
      </c>
    </row>
    <row xmlns:x14ac="http://schemas.microsoft.com/office/spreadsheetml/2009/9/ac" r="68" x14ac:dyDescent="0.2">
      <c r="A68" s="354" t="str">
        <f>IF(ISBLANK(Regressions!A78), " ", Regressions!A78)</f>
        <v>Ecuador</v>
      </c>
      <c r="B68" s="355">
        <f>IF(ISBLANK(Regressions!B78), " ", Regressions!B78)</f>
        <v>2002</v>
      </c>
      <c r="C68" s="361" t="str">
        <f>IF(ISBLANK(Regressions!C78), " ", Regressions!C78)</f>
        <v>Rural</v>
      </c>
      <c r="D68" s="357">
        <f>IF(ISBLANK(Regressions!D78), " ", Regressions!D78)</f>
        <v>1471873.83182476</v>
      </c>
      <c r="E68" s="254" t="e">
        <f>IF(ISNUMBER(Regressions!E78),ROUND(Regressions!E78, 1), NA())</f>
        <v>#N/A</v>
      </c>
      <c r="F68" s="358">
        <f>IF(ISNUMBER(Regressions!F78),ROUND(Regressions!F78, 1), NA())</f>
        <v>37.9</v>
      </c>
      <c r="G68" s="255" t="e">
        <f>IF(ISNUMBER(Regressions!G78),ROUND(Regressions!G78, 1), NA())</f>
        <v>#N/A</v>
      </c>
      <c r="H68" s="359" t="e">
        <f>IF(ISNUMBER(Regressions!H78),ROUND(Regressions!H78, 1), NA())</f>
        <v>#N/A</v>
      </c>
      <c r="I68" s="256">
        <f>IF(ISNUMBER(Regressions!I78),ROUND(Regressions!I78, 1), NA())</f>
        <v>62.1</v>
      </c>
      <c r="J68" s="360" t="e">
        <f>IF(ISNUMBER(Regressions!K78),ROUND(Regressions!K78, 1), NA())</f>
        <v>#N/A</v>
      </c>
      <c r="K68" s="358" t="e">
        <f>IF(ISNUMBER(Regressions!L78),ROUND(Regressions!L78, 1), NA())</f>
        <v>#N/A</v>
      </c>
      <c r="L68" s="257" t="e">
        <f>IF(ISNUMBER(Regressions!M78),ROUND(Regressions!M78, 1), NA())</f>
        <v>#N/A</v>
      </c>
      <c r="M68" s="359" t="e">
        <f>IF(ISNUMBER(Regressions!N78),ROUND(Regressions!N78, 1), NA())</f>
        <v>#N/A</v>
      </c>
      <c r="N68" s="256" t="e">
        <f>IF(ISNUMBER(Regressions!O78),ROUND(Regressions!O78, 1), NA())</f>
        <v>#N/A</v>
      </c>
      <c r="O68" s="360" t="e">
        <f>IF(ISNUMBER(Regressions!Q78),ROUND(Regressions!Q78, 1), NA())</f>
        <v>#N/A</v>
      </c>
      <c r="P68" s="358" t="e">
        <f>IF(ISNUMBER(Regressions!R78),ROUND(Regressions!R78, 1), NA())</f>
        <v>#N/A</v>
      </c>
      <c r="Q68" s="258" t="e">
        <f>IF(ISNUMBER(Regressions!S78),ROUND(Regressions!S78, 1), NA())</f>
        <v>#N/A</v>
      </c>
      <c r="R68" s="359" t="e">
        <f>IF(ISNUMBER(Regressions!T78),ROUND(Regressions!T78, 1), NA())</f>
        <v>#N/A</v>
      </c>
      <c r="S68" s="256" t="e">
        <f>IF(ISNUMBER(Regressions!U78),ROUND(Regressions!U78, 1), NA())</f>
        <v>#N/A</v>
      </c>
    </row>
    <row xmlns:x14ac="http://schemas.microsoft.com/office/spreadsheetml/2009/9/ac" r="69" x14ac:dyDescent="0.2">
      <c r="A69" s="354" t="str">
        <f>IF(ISBLANK(Regressions!A79), " ", Regressions!A79)</f>
        <v>Ecuador</v>
      </c>
      <c r="B69" s="355">
        <f>IF(ISBLANK(Regressions!B79), " ", Regressions!B79)</f>
        <v>2003</v>
      </c>
      <c r="C69" s="361" t="str">
        <f>IF(ISBLANK(Regressions!C79), " ", Regressions!C79)</f>
        <v>Rural</v>
      </c>
      <c r="D69" s="357">
        <f>IF(ISBLANK(Regressions!D79), " ", Regressions!D79)</f>
        <v>1477008.8185173799</v>
      </c>
      <c r="E69" s="254" t="e">
        <f>IF(ISNUMBER(Regressions!E79),ROUND(Regressions!E79, 1), NA())</f>
        <v>#N/A</v>
      </c>
      <c r="F69" s="358">
        <f>IF(ISNUMBER(Regressions!F79),ROUND(Regressions!F79, 1), NA())</f>
        <v>37.9</v>
      </c>
      <c r="G69" s="255" t="e">
        <f>IF(ISNUMBER(Regressions!G79),ROUND(Regressions!G79, 1), NA())</f>
        <v>#N/A</v>
      </c>
      <c r="H69" s="359" t="e">
        <f>IF(ISNUMBER(Regressions!H79),ROUND(Regressions!H79, 1), NA())</f>
        <v>#N/A</v>
      </c>
      <c r="I69" s="256">
        <f>IF(ISNUMBER(Regressions!I79),ROUND(Regressions!I79, 1), NA())</f>
        <v>62.1</v>
      </c>
      <c r="J69" s="360" t="e">
        <f>IF(ISNUMBER(Regressions!K79),ROUND(Regressions!K79, 1), NA())</f>
        <v>#N/A</v>
      </c>
      <c r="K69" s="358" t="e">
        <f>IF(ISNUMBER(Regressions!L79),ROUND(Regressions!L79, 1), NA())</f>
        <v>#N/A</v>
      </c>
      <c r="L69" s="257" t="e">
        <f>IF(ISNUMBER(Regressions!M79),ROUND(Regressions!M79, 1), NA())</f>
        <v>#N/A</v>
      </c>
      <c r="M69" s="359" t="e">
        <f>IF(ISNUMBER(Regressions!N79),ROUND(Regressions!N79, 1), NA())</f>
        <v>#N/A</v>
      </c>
      <c r="N69" s="256" t="e">
        <f>IF(ISNUMBER(Regressions!O79),ROUND(Regressions!O79, 1), NA())</f>
        <v>#N/A</v>
      </c>
      <c r="O69" s="360" t="e">
        <f>IF(ISNUMBER(Regressions!Q79),ROUND(Regressions!Q79, 1), NA())</f>
        <v>#N/A</v>
      </c>
      <c r="P69" s="358" t="e">
        <f>IF(ISNUMBER(Regressions!R79),ROUND(Regressions!R79, 1), NA())</f>
        <v>#N/A</v>
      </c>
      <c r="Q69" s="258" t="e">
        <f>IF(ISNUMBER(Regressions!S79),ROUND(Regressions!S79, 1), NA())</f>
        <v>#N/A</v>
      </c>
      <c r="R69" s="359" t="e">
        <f>IF(ISNUMBER(Regressions!T79),ROUND(Regressions!T79, 1), NA())</f>
        <v>#N/A</v>
      </c>
      <c r="S69" s="256" t="e">
        <f>IF(ISNUMBER(Regressions!U79),ROUND(Regressions!U79, 1), NA())</f>
        <v>#N/A</v>
      </c>
    </row>
    <row xmlns:x14ac="http://schemas.microsoft.com/office/spreadsheetml/2009/9/ac" r="70" x14ac:dyDescent="0.2">
      <c r="A70" s="354" t="str">
        <f>IF(ISBLANK(Regressions!A80), " ", Regressions!A80)</f>
        <v>Ecuador</v>
      </c>
      <c r="B70" s="355">
        <f>IF(ISBLANK(Regressions!B80), " ", Regressions!B80)</f>
        <v>2004</v>
      </c>
      <c r="C70" s="361" t="str">
        <f>IF(ISBLANK(Regressions!C80), " ", Regressions!C80)</f>
        <v>Rural</v>
      </c>
      <c r="D70" s="357">
        <f>IF(ISBLANK(Regressions!D80), " ", Regressions!D80)</f>
        <v>1481353.852269287</v>
      </c>
      <c r="E70" s="254" t="e">
        <f>IF(ISNUMBER(Regressions!E80),ROUND(Regressions!E80, 1), NA())</f>
        <v>#N/A</v>
      </c>
      <c r="F70" s="358">
        <f>IF(ISNUMBER(Regressions!F80),ROUND(Regressions!F80, 1), NA())</f>
        <v>37.9</v>
      </c>
      <c r="G70" s="255" t="e">
        <f>IF(ISNUMBER(Regressions!G80),ROUND(Regressions!G80, 1), NA())</f>
        <v>#N/A</v>
      </c>
      <c r="H70" s="359" t="e">
        <f>IF(ISNUMBER(Regressions!H80),ROUND(Regressions!H80, 1), NA())</f>
        <v>#N/A</v>
      </c>
      <c r="I70" s="256">
        <f>IF(ISNUMBER(Regressions!I80),ROUND(Regressions!I80, 1), NA())</f>
        <v>62.1</v>
      </c>
      <c r="J70" s="360" t="e">
        <f>IF(ISNUMBER(Regressions!K80),ROUND(Regressions!K80, 1), NA())</f>
        <v>#N/A</v>
      </c>
      <c r="K70" s="358" t="e">
        <f>IF(ISNUMBER(Regressions!L80),ROUND(Regressions!L80, 1), NA())</f>
        <v>#N/A</v>
      </c>
      <c r="L70" s="257" t="e">
        <f>IF(ISNUMBER(Regressions!M80),ROUND(Regressions!M80, 1), NA())</f>
        <v>#N/A</v>
      </c>
      <c r="M70" s="359" t="e">
        <f>IF(ISNUMBER(Regressions!N80),ROUND(Regressions!N80, 1), NA())</f>
        <v>#N/A</v>
      </c>
      <c r="N70" s="256" t="e">
        <f>IF(ISNUMBER(Regressions!O80),ROUND(Regressions!O80, 1), NA())</f>
        <v>#N/A</v>
      </c>
      <c r="O70" s="360" t="e">
        <f>IF(ISNUMBER(Regressions!Q80),ROUND(Regressions!Q80, 1), NA())</f>
        <v>#N/A</v>
      </c>
      <c r="P70" s="358" t="e">
        <f>IF(ISNUMBER(Regressions!R80),ROUND(Regressions!R80, 1), NA())</f>
        <v>#N/A</v>
      </c>
      <c r="Q70" s="258" t="e">
        <f>IF(ISNUMBER(Regressions!S80),ROUND(Regressions!S80, 1), NA())</f>
        <v>#N/A</v>
      </c>
      <c r="R70" s="359" t="e">
        <f>IF(ISNUMBER(Regressions!T80),ROUND(Regressions!T80, 1), NA())</f>
        <v>#N/A</v>
      </c>
      <c r="S70" s="256" t="e">
        <f>IF(ISNUMBER(Regressions!U80),ROUND(Regressions!U80, 1), NA())</f>
        <v>#N/A</v>
      </c>
    </row>
    <row xmlns:x14ac="http://schemas.microsoft.com/office/spreadsheetml/2009/9/ac" r="71" x14ac:dyDescent="0.2">
      <c r="A71" s="354" t="str">
        <f>IF(ISBLANK(Regressions!A81), " ", Regressions!A81)</f>
        <v>Ecuador</v>
      </c>
      <c r="B71" s="355">
        <f>IF(ISBLANK(Regressions!B81), " ", Regressions!B81)</f>
        <v>2005</v>
      </c>
      <c r="C71" s="361" t="str">
        <f>IF(ISBLANK(Regressions!C81), " ", Regressions!C81)</f>
        <v>Rural</v>
      </c>
      <c r="D71" s="357">
        <f>IF(ISBLANK(Regressions!D81), " ", Regressions!D81)</f>
        <v>1484241.3619134519</v>
      </c>
      <c r="E71" s="254" t="e">
        <f>IF(ISNUMBER(Regressions!E81),ROUND(Regressions!E81, 1), NA())</f>
        <v>#N/A</v>
      </c>
      <c r="F71" s="358">
        <f>IF(ISNUMBER(Regressions!F81),ROUND(Regressions!F81, 1), NA())</f>
        <v>40.700000000000003</v>
      </c>
      <c r="G71" s="255" t="e">
        <f>IF(ISNUMBER(Regressions!G81),ROUND(Regressions!G81, 1), NA())</f>
        <v>#N/A</v>
      </c>
      <c r="H71" s="359" t="e">
        <f>IF(ISNUMBER(Regressions!H81),ROUND(Regressions!H81, 1), NA())</f>
        <v>#N/A</v>
      </c>
      <c r="I71" s="256">
        <f>IF(ISNUMBER(Regressions!I81),ROUND(Regressions!I81, 1), NA())</f>
        <v>59.3</v>
      </c>
      <c r="J71" s="360" t="e">
        <f>IF(ISNUMBER(Regressions!K81),ROUND(Regressions!K81, 1), NA())</f>
        <v>#N/A</v>
      </c>
      <c r="K71" s="358" t="e">
        <f>IF(ISNUMBER(Regressions!L81),ROUND(Regressions!L81, 1), NA())</f>
        <v>#N/A</v>
      </c>
      <c r="L71" s="257" t="e">
        <f>IF(ISNUMBER(Regressions!M81),ROUND(Regressions!M81, 1), NA())</f>
        <v>#N/A</v>
      </c>
      <c r="M71" s="359" t="e">
        <f>IF(ISNUMBER(Regressions!N81),ROUND(Regressions!N81, 1), NA())</f>
        <v>#N/A</v>
      </c>
      <c r="N71" s="256" t="e">
        <f>IF(ISNUMBER(Regressions!O81),ROUND(Regressions!O81, 1), NA())</f>
        <v>#N/A</v>
      </c>
      <c r="O71" s="360" t="e">
        <f>IF(ISNUMBER(Regressions!Q81),ROUND(Regressions!Q81, 1), NA())</f>
        <v>#N/A</v>
      </c>
      <c r="P71" s="358" t="e">
        <f>IF(ISNUMBER(Regressions!R81),ROUND(Regressions!R81, 1), NA())</f>
        <v>#N/A</v>
      </c>
      <c r="Q71" s="258" t="e">
        <f>IF(ISNUMBER(Regressions!S81),ROUND(Regressions!S81, 1), NA())</f>
        <v>#N/A</v>
      </c>
      <c r="R71" s="359" t="e">
        <f>IF(ISNUMBER(Regressions!T81),ROUND(Regressions!T81, 1), NA())</f>
        <v>#N/A</v>
      </c>
      <c r="S71" s="256" t="e">
        <f>IF(ISNUMBER(Regressions!U81),ROUND(Regressions!U81, 1), NA())</f>
        <v>#N/A</v>
      </c>
    </row>
    <row xmlns:x14ac="http://schemas.microsoft.com/office/spreadsheetml/2009/9/ac" r="72" x14ac:dyDescent="0.2">
      <c r="A72" s="354" t="str">
        <f>IF(ISBLANK(Regressions!A82), " ", Regressions!A82)</f>
        <v>Ecuador</v>
      </c>
      <c r="B72" s="355">
        <f>IF(ISBLANK(Regressions!B82), " ", Regressions!B82)</f>
        <v>2006</v>
      </c>
      <c r="C72" s="361" t="str">
        <f>IF(ISBLANK(Regressions!C82), " ", Regressions!C82)</f>
        <v>Rural</v>
      </c>
      <c r="D72" s="357">
        <f>IF(ISBLANK(Regressions!D82), " ", Regressions!D82)</f>
        <v>1485927.114509125</v>
      </c>
      <c r="E72" s="254" t="e">
        <f>IF(ISNUMBER(Regressions!E82),ROUND(Regressions!E82, 1), NA())</f>
        <v>#N/A</v>
      </c>
      <c r="F72" s="358">
        <f>IF(ISNUMBER(Regressions!F82),ROUND(Regressions!F82, 1), NA())</f>
        <v>43.6</v>
      </c>
      <c r="G72" s="255" t="e">
        <f>IF(ISNUMBER(Regressions!G82),ROUND(Regressions!G82, 1), NA())</f>
        <v>#N/A</v>
      </c>
      <c r="H72" s="359" t="e">
        <f>IF(ISNUMBER(Regressions!H82),ROUND(Regressions!H82, 1), NA())</f>
        <v>#N/A</v>
      </c>
      <c r="I72" s="256">
        <f>IF(ISNUMBER(Regressions!I82),ROUND(Regressions!I82, 1), NA())</f>
        <v>56.4</v>
      </c>
      <c r="J72" s="360" t="e">
        <f>IF(ISNUMBER(Regressions!K82),ROUND(Regressions!K82, 1), NA())</f>
        <v>#N/A</v>
      </c>
      <c r="K72" s="358" t="e">
        <f>IF(ISNUMBER(Regressions!L82),ROUND(Regressions!L82, 1), NA())</f>
        <v>#N/A</v>
      </c>
      <c r="L72" s="257" t="e">
        <f>IF(ISNUMBER(Regressions!M82),ROUND(Regressions!M82, 1), NA())</f>
        <v>#N/A</v>
      </c>
      <c r="M72" s="359" t="e">
        <f>IF(ISNUMBER(Regressions!N82),ROUND(Regressions!N82, 1), NA())</f>
        <v>#N/A</v>
      </c>
      <c r="N72" s="256" t="e">
        <f>IF(ISNUMBER(Regressions!O82),ROUND(Regressions!O82, 1), NA())</f>
        <v>#N/A</v>
      </c>
      <c r="O72" s="360" t="e">
        <f>IF(ISNUMBER(Regressions!Q82),ROUND(Regressions!Q82, 1), NA())</f>
        <v>#N/A</v>
      </c>
      <c r="P72" s="358" t="e">
        <f>IF(ISNUMBER(Regressions!R82),ROUND(Regressions!R82, 1), NA())</f>
        <v>#N/A</v>
      </c>
      <c r="Q72" s="258" t="e">
        <f>IF(ISNUMBER(Regressions!S82),ROUND(Regressions!S82, 1), NA())</f>
        <v>#N/A</v>
      </c>
      <c r="R72" s="359" t="e">
        <f>IF(ISNUMBER(Regressions!T82),ROUND(Regressions!T82, 1), NA())</f>
        <v>#N/A</v>
      </c>
      <c r="S72" s="256" t="e">
        <f>IF(ISNUMBER(Regressions!U82),ROUND(Regressions!U82, 1), NA())</f>
        <v>#N/A</v>
      </c>
    </row>
    <row xmlns:x14ac="http://schemas.microsoft.com/office/spreadsheetml/2009/9/ac" r="73" x14ac:dyDescent="0.2">
      <c r="A73" s="354" t="str">
        <f>IF(ISBLANK(Regressions!A83), " ", Regressions!A83)</f>
        <v>Ecuador</v>
      </c>
      <c r="B73" s="355">
        <f>IF(ISBLANK(Regressions!B83), " ", Regressions!B83)</f>
        <v>2007</v>
      </c>
      <c r="C73" s="361" t="str">
        <f>IF(ISBLANK(Regressions!C83), " ", Regressions!C83)</f>
        <v>Rural</v>
      </c>
      <c r="D73" s="357">
        <f>IF(ISBLANK(Regressions!D83), " ", Regressions!D83)</f>
        <v>1486488.0285688019</v>
      </c>
      <c r="E73" s="254" t="e">
        <f>IF(ISNUMBER(Regressions!E83),ROUND(Regressions!E83, 1), NA())</f>
        <v>#N/A</v>
      </c>
      <c r="F73" s="358">
        <f>IF(ISNUMBER(Regressions!F83),ROUND(Regressions!F83, 1), NA())</f>
        <v>46.5</v>
      </c>
      <c r="G73" s="255" t="e">
        <f>IF(ISNUMBER(Regressions!G83),ROUND(Regressions!G83, 1), NA())</f>
        <v>#N/A</v>
      </c>
      <c r="H73" s="359" t="e">
        <f>IF(ISNUMBER(Regressions!H83),ROUND(Regressions!H83, 1), NA())</f>
        <v>#N/A</v>
      </c>
      <c r="I73" s="256">
        <f>IF(ISNUMBER(Regressions!I83),ROUND(Regressions!I83, 1), NA())</f>
        <v>53.5</v>
      </c>
      <c r="J73" s="360" t="e">
        <f>IF(ISNUMBER(Regressions!K83),ROUND(Regressions!K83, 1), NA())</f>
        <v>#N/A</v>
      </c>
      <c r="K73" s="358" t="e">
        <f>IF(ISNUMBER(Regressions!L83),ROUND(Regressions!L83, 1), NA())</f>
        <v>#N/A</v>
      </c>
      <c r="L73" s="257" t="e">
        <f>IF(ISNUMBER(Regressions!M83),ROUND(Regressions!M83, 1), NA())</f>
        <v>#N/A</v>
      </c>
      <c r="M73" s="359" t="e">
        <f>IF(ISNUMBER(Regressions!N83),ROUND(Regressions!N83, 1), NA())</f>
        <v>#N/A</v>
      </c>
      <c r="N73" s="256" t="e">
        <f>IF(ISNUMBER(Regressions!O83),ROUND(Regressions!O83, 1), NA())</f>
        <v>#N/A</v>
      </c>
      <c r="O73" s="360" t="e">
        <f>IF(ISNUMBER(Regressions!Q83),ROUND(Regressions!Q83, 1), NA())</f>
        <v>#N/A</v>
      </c>
      <c r="P73" s="358" t="e">
        <f>IF(ISNUMBER(Regressions!R83),ROUND(Regressions!R83, 1), NA())</f>
        <v>#N/A</v>
      </c>
      <c r="Q73" s="258" t="e">
        <f>IF(ISNUMBER(Regressions!S83),ROUND(Regressions!S83, 1), NA())</f>
        <v>#N/A</v>
      </c>
      <c r="R73" s="359" t="e">
        <f>IF(ISNUMBER(Regressions!T83),ROUND(Regressions!T83, 1), NA())</f>
        <v>#N/A</v>
      </c>
      <c r="S73" s="256" t="e">
        <f>IF(ISNUMBER(Regressions!U83),ROUND(Regressions!U83, 1), NA())</f>
        <v>#N/A</v>
      </c>
    </row>
    <row xmlns:x14ac="http://schemas.microsoft.com/office/spreadsheetml/2009/9/ac" r="74" x14ac:dyDescent="0.2">
      <c r="A74" s="354" t="str">
        <f>IF(ISBLANK(Regressions!A84), " ", Regressions!A84)</f>
        <v>Ecuador</v>
      </c>
      <c r="B74" s="355">
        <f>IF(ISBLANK(Regressions!B84), " ", Regressions!B84)</f>
        <v>2008</v>
      </c>
      <c r="C74" s="361" t="str">
        <f>IF(ISBLANK(Regressions!C84), " ", Regressions!C84)</f>
        <v>Rural</v>
      </c>
      <c r="D74" s="357">
        <f>IF(ISBLANK(Regressions!D84), " ", Regressions!D84)</f>
        <v>1720746.412822952</v>
      </c>
      <c r="E74" s="254" t="e">
        <f>IF(ISNUMBER(Regressions!E84),ROUND(Regressions!E84, 1), NA())</f>
        <v>#N/A</v>
      </c>
      <c r="F74" s="358">
        <f>IF(ISNUMBER(Regressions!F84),ROUND(Regressions!F84, 1), NA())</f>
        <v>49.4</v>
      </c>
      <c r="G74" s="255" t="e">
        <f>IF(ISNUMBER(Regressions!G84),ROUND(Regressions!G84, 1), NA())</f>
        <v>#N/A</v>
      </c>
      <c r="H74" s="359" t="e">
        <f>IF(ISNUMBER(Regressions!H84),ROUND(Regressions!H84, 1), NA())</f>
        <v>#N/A</v>
      </c>
      <c r="I74" s="256">
        <f>IF(ISNUMBER(Regressions!I84),ROUND(Regressions!I84, 1), NA())</f>
        <v>50.6</v>
      </c>
      <c r="J74" s="360" t="e">
        <f>IF(ISNUMBER(Regressions!K84),ROUND(Regressions!K84, 1), NA())</f>
        <v>#N/A</v>
      </c>
      <c r="K74" s="358" t="e">
        <f>IF(ISNUMBER(Regressions!L84),ROUND(Regressions!L84, 1), NA())</f>
        <v>#N/A</v>
      </c>
      <c r="L74" s="257" t="e">
        <f>IF(ISNUMBER(Regressions!M84),ROUND(Regressions!M84, 1), NA())</f>
        <v>#N/A</v>
      </c>
      <c r="M74" s="359" t="e">
        <f>IF(ISNUMBER(Regressions!N84),ROUND(Regressions!N84, 1), NA())</f>
        <v>#N/A</v>
      </c>
      <c r="N74" s="256" t="e">
        <f>IF(ISNUMBER(Regressions!O84),ROUND(Regressions!O84, 1), NA())</f>
        <v>#N/A</v>
      </c>
      <c r="O74" s="360" t="e">
        <f>IF(ISNUMBER(Regressions!Q84),ROUND(Regressions!Q84, 1), NA())</f>
        <v>#N/A</v>
      </c>
      <c r="P74" s="358" t="e">
        <f>IF(ISNUMBER(Regressions!R84),ROUND(Regressions!R84, 1), NA())</f>
        <v>#N/A</v>
      </c>
      <c r="Q74" s="258" t="e">
        <f>IF(ISNUMBER(Regressions!S84),ROUND(Regressions!S84, 1), NA())</f>
        <v>#N/A</v>
      </c>
      <c r="R74" s="359" t="e">
        <f>IF(ISNUMBER(Regressions!T84),ROUND(Regressions!T84, 1), NA())</f>
        <v>#N/A</v>
      </c>
      <c r="S74" s="256" t="e">
        <f>IF(ISNUMBER(Regressions!U84),ROUND(Regressions!U84, 1), NA())</f>
        <v>#N/A</v>
      </c>
    </row>
    <row xmlns:x14ac="http://schemas.microsoft.com/office/spreadsheetml/2009/9/ac" r="75" x14ac:dyDescent="0.2">
      <c r="A75" s="354" t="str">
        <f>IF(ISBLANK(Regressions!A85), " ", Regressions!A85)</f>
        <v>Ecuador</v>
      </c>
      <c r="B75" s="355">
        <f>IF(ISBLANK(Regressions!B85), " ", Regressions!B85)</f>
        <v>2009</v>
      </c>
      <c r="C75" s="361" t="str">
        <f>IF(ISBLANK(Regressions!C85), " ", Regressions!C85)</f>
        <v>Rural</v>
      </c>
      <c r="D75" s="357">
        <f>IF(ISBLANK(Regressions!D85), " ", Regressions!D85)</f>
        <v>1718646.046195793</v>
      </c>
      <c r="E75" s="254" t="e">
        <f>IF(ISNUMBER(Regressions!E85),ROUND(Regressions!E85, 1), NA())</f>
        <v>#N/A</v>
      </c>
      <c r="F75" s="358">
        <f>IF(ISNUMBER(Regressions!F85),ROUND(Regressions!F85, 1), NA())</f>
        <v>52.3</v>
      </c>
      <c r="G75" s="255" t="e">
        <f>IF(ISNUMBER(Regressions!G85),ROUND(Regressions!G85, 1), NA())</f>
        <v>#N/A</v>
      </c>
      <c r="H75" s="359" t="e">
        <f>IF(ISNUMBER(Regressions!H85),ROUND(Regressions!H85, 1), NA())</f>
        <v>#N/A</v>
      </c>
      <c r="I75" s="256">
        <f>IF(ISNUMBER(Regressions!I85),ROUND(Regressions!I85, 1), NA())</f>
        <v>47.7</v>
      </c>
      <c r="J75" s="360" t="e">
        <f>IF(ISNUMBER(Regressions!K85),ROUND(Regressions!K85, 1), NA())</f>
        <v>#N/A</v>
      </c>
      <c r="K75" s="358" t="e">
        <f>IF(ISNUMBER(Regressions!L85),ROUND(Regressions!L85, 1), NA())</f>
        <v>#N/A</v>
      </c>
      <c r="L75" s="257" t="e">
        <f>IF(ISNUMBER(Regressions!M85),ROUND(Regressions!M85, 1), NA())</f>
        <v>#N/A</v>
      </c>
      <c r="M75" s="359" t="e">
        <f>IF(ISNUMBER(Regressions!N85),ROUND(Regressions!N85, 1), NA())</f>
        <v>#N/A</v>
      </c>
      <c r="N75" s="256" t="e">
        <f>IF(ISNUMBER(Regressions!O85),ROUND(Regressions!O85, 1), NA())</f>
        <v>#N/A</v>
      </c>
      <c r="O75" s="360" t="e">
        <f>IF(ISNUMBER(Regressions!Q85),ROUND(Regressions!Q85, 1), NA())</f>
        <v>#N/A</v>
      </c>
      <c r="P75" s="358" t="e">
        <f>IF(ISNUMBER(Regressions!R85),ROUND(Regressions!R85, 1), NA())</f>
        <v>#N/A</v>
      </c>
      <c r="Q75" s="258" t="e">
        <f>IF(ISNUMBER(Regressions!S85),ROUND(Regressions!S85, 1), NA())</f>
        <v>#N/A</v>
      </c>
      <c r="R75" s="359" t="e">
        <f>IF(ISNUMBER(Regressions!T85),ROUND(Regressions!T85, 1), NA())</f>
        <v>#N/A</v>
      </c>
      <c r="S75" s="256" t="e">
        <f>IF(ISNUMBER(Regressions!U85),ROUND(Regressions!U85, 1), NA())</f>
        <v>#N/A</v>
      </c>
    </row>
    <row xmlns:x14ac="http://schemas.microsoft.com/office/spreadsheetml/2009/9/ac" r="76" x14ac:dyDescent="0.2">
      <c r="A76" s="354" t="str">
        <f>IF(ISBLANK(Regressions!A86), " ", Regressions!A86)</f>
        <v>Ecuador</v>
      </c>
      <c r="B76" s="355">
        <f>IF(ISBLANK(Regressions!B86), " ", Regressions!B86)</f>
        <v>2010</v>
      </c>
      <c r="C76" s="361" t="str">
        <f>IF(ISBLANK(Regressions!C86), " ", Regressions!C86)</f>
        <v>Rural</v>
      </c>
      <c r="D76" s="357">
        <f>IF(ISBLANK(Regressions!D86), " ", Regressions!D86)</f>
        <v>1716108.584565812</v>
      </c>
      <c r="E76" s="254" t="e">
        <f>IF(ISNUMBER(Regressions!E86),ROUND(Regressions!E86, 1), NA())</f>
        <v>#N/A</v>
      </c>
      <c r="F76" s="358">
        <f>IF(ISNUMBER(Regressions!F86),ROUND(Regressions!F86, 1), NA())</f>
        <v>55.2</v>
      </c>
      <c r="G76" s="255" t="e">
        <f>IF(ISNUMBER(Regressions!G86),ROUND(Regressions!G86, 1), NA())</f>
        <v>#N/A</v>
      </c>
      <c r="H76" s="359" t="e">
        <f>IF(ISNUMBER(Regressions!H86),ROUND(Regressions!H86, 1), NA())</f>
        <v>#N/A</v>
      </c>
      <c r="I76" s="256">
        <f>IF(ISNUMBER(Regressions!I86),ROUND(Regressions!I86, 1), NA())</f>
        <v>44.8</v>
      </c>
      <c r="J76" s="360" t="e">
        <f>IF(ISNUMBER(Regressions!K86),ROUND(Regressions!K86, 1), NA())</f>
        <v>#N/A</v>
      </c>
      <c r="K76" s="358" t="e">
        <f>IF(ISNUMBER(Regressions!L86),ROUND(Regressions!L86, 1), NA())</f>
        <v>#N/A</v>
      </c>
      <c r="L76" s="257" t="e">
        <f>IF(ISNUMBER(Regressions!M86),ROUND(Regressions!M86, 1), NA())</f>
        <v>#N/A</v>
      </c>
      <c r="M76" s="359" t="e">
        <f>IF(ISNUMBER(Regressions!N86),ROUND(Regressions!N86, 1), NA())</f>
        <v>#N/A</v>
      </c>
      <c r="N76" s="256" t="e">
        <f>IF(ISNUMBER(Regressions!O86),ROUND(Regressions!O86, 1), NA())</f>
        <v>#N/A</v>
      </c>
      <c r="O76" s="360" t="e">
        <f>IF(ISNUMBER(Regressions!Q86),ROUND(Regressions!Q86, 1), NA())</f>
        <v>#N/A</v>
      </c>
      <c r="P76" s="358" t="e">
        <f>IF(ISNUMBER(Regressions!R86),ROUND(Regressions!R86, 1), NA())</f>
        <v>#N/A</v>
      </c>
      <c r="Q76" s="258" t="e">
        <f>IF(ISNUMBER(Regressions!S86),ROUND(Regressions!S86, 1), NA())</f>
        <v>#N/A</v>
      </c>
      <c r="R76" s="359" t="e">
        <f>IF(ISNUMBER(Regressions!T86),ROUND(Regressions!T86, 1), NA())</f>
        <v>#N/A</v>
      </c>
      <c r="S76" s="256" t="e">
        <f>IF(ISNUMBER(Regressions!U86),ROUND(Regressions!U86, 1), NA())</f>
        <v>#N/A</v>
      </c>
    </row>
    <row xmlns:x14ac="http://schemas.microsoft.com/office/spreadsheetml/2009/9/ac" r="77" x14ac:dyDescent="0.2">
      <c r="A77" s="354" t="str">
        <f>IF(ISBLANK(Regressions!A87), " ", Regressions!A87)</f>
        <v>Ecuador</v>
      </c>
      <c r="B77" s="355">
        <f>IF(ISBLANK(Regressions!B87), " ", Regressions!B87)</f>
        <v>2011</v>
      </c>
      <c r="C77" s="361" t="str">
        <f>IF(ISBLANK(Regressions!C87), " ", Regressions!C87)</f>
        <v>Rural</v>
      </c>
      <c r="D77" s="357">
        <f>IF(ISBLANK(Regressions!D87), " ", Regressions!D87)</f>
        <v>1715205.2842155071</v>
      </c>
      <c r="E77" s="254" t="e">
        <f>IF(ISNUMBER(Regressions!E87),ROUND(Regressions!E87, 1), NA())</f>
        <v>#N/A</v>
      </c>
      <c r="F77" s="358">
        <f>IF(ISNUMBER(Regressions!F87),ROUND(Regressions!F87, 1), NA())</f>
        <v>58.1</v>
      </c>
      <c r="G77" s="255" t="e">
        <f>IF(ISNUMBER(Regressions!G87),ROUND(Regressions!G87, 1), NA())</f>
        <v>#N/A</v>
      </c>
      <c r="H77" s="359" t="e">
        <f>IF(ISNUMBER(Regressions!H87),ROUND(Regressions!H87, 1), NA())</f>
        <v>#N/A</v>
      </c>
      <c r="I77" s="256">
        <f>IF(ISNUMBER(Regressions!I87),ROUND(Regressions!I87, 1), NA())</f>
        <v>41.9</v>
      </c>
      <c r="J77" s="360" t="e">
        <f>IF(ISNUMBER(Regressions!K87),ROUND(Regressions!K87, 1), NA())</f>
        <v>#N/A</v>
      </c>
      <c r="K77" s="358" t="e">
        <f>IF(ISNUMBER(Regressions!L87),ROUND(Regressions!L87, 1), NA())</f>
        <v>#N/A</v>
      </c>
      <c r="L77" s="257" t="e">
        <f>IF(ISNUMBER(Regressions!M87),ROUND(Regressions!M87, 1), NA())</f>
        <v>#N/A</v>
      </c>
      <c r="M77" s="359" t="e">
        <f>IF(ISNUMBER(Regressions!N87),ROUND(Regressions!N87, 1), NA())</f>
        <v>#N/A</v>
      </c>
      <c r="N77" s="256" t="e">
        <f>IF(ISNUMBER(Regressions!O87),ROUND(Regressions!O87, 1), NA())</f>
        <v>#N/A</v>
      </c>
      <c r="O77" s="360" t="e">
        <f>IF(ISNUMBER(Regressions!Q87),ROUND(Regressions!Q87, 1), NA())</f>
        <v>#N/A</v>
      </c>
      <c r="P77" s="358" t="e">
        <f>IF(ISNUMBER(Regressions!R87),ROUND(Regressions!R87, 1), NA())</f>
        <v>#N/A</v>
      </c>
      <c r="Q77" s="258" t="e">
        <f>IF(ISNUMBER(Regressions!S87),ROUND(Regressions!S87, 1), NA())</f>
        <v>#N/A</v>
      </c>
      <c r="R77" s="359" t="e">
        <f>IF(ISNUMBER(Regressions!T87),ROUND(Regressions!T87, 1), NA())</f>
        <v>#N/A</v>
      </c>
      <c r="S77" s="256" t="e">
        <f>IF(ISNUMBER(Regressions!U87),ROUND(Regressions!U87, 1), NA())</f>
        <v>#N/A</v>
      </c>
    </row>
    <row xmlns:x14ac="http://schemas.microsoft.com/office/spreadsheetml/2009/9/ac" r="78" x14ac:dyDescent="0.2">
      <c r="A78" s="354" t="str">
        <f>IF(ISBLANK(Regressions!A88), " ", Regressions!A88)</f>
        <v>Ecuador</v>
      </c>
      <c r="B78" s="355">
        <f>IF(ISBLANK(Regressions!B88), " ", Regressions!B88)</f>
        <v>2012</v>
      </c>
      <c r="C78" s="361" t="str">
        <f>IF(ISBLANK(Regressions!C88), " ", Regressions!C88)</f>
        <v>Rural</v>
      </c>
      <c r="D78" s="357">
        <f>IF(ISBLANK(Regressions!D88), " ", Regressions!D88)</f>
        <v>1715325.6295275879</v>
      </c>
      <c r="E78" s="254" t="e">
        <f>IF(ISNUMBER(Regressions!E88),ROUND(Regressions!E88, 1), NA())</f>
        <v>#N/A</v>
      </c>
      <c r="F78" s="358">
        <f>IF(ISNUMBER(Regressions!F88),ROUND(Regressions!F88, 1), NA())</f>
        <v>60.9</v>
      </c>
      <c r="G78" s="255" t="e">
        <f>IF(ISNUMBER(Regressions!G88),ROUND(Regressions!G88, 1), NA())</f>
        <v>#N/A</v>
      </c>
      <c r="H78" s="359" t="e">
        <f>IF(ISNUMBER(Regressions!H88),ROUND(Regressions!H88, 1), NA())</f>
        <v>#N/A</v>
      </c>
      <c r="I78" s="256">
        <f>IF(ISNUMBER(Regressions!I88),ROUND(Regressions!I88, 1), NA())</f>
        <v>39.1</v>
      </c>
      <c r="J78" s="360" t="e">
        <f>IF(ISNUMBER(Regressions!K88),ROUND(Regressions!K88, 1), NA())</f>
        <v>#N/A</v>
      </c>
      <c r="K78" s="358" t="e">
        <f>IF(ISNUMBER(Regressions!L88),ROUND(Regressions!L88, 1), NA())</f>
        <v>#N/A</v>
      </c>
      <c r="L78" s="257" t="e">
        <f>IF(ISNUMBER(Regressions!M88),ROUND(Regressions!M88, 1), NA())</f>
        <v>#N/A</v>
      </c>
      <c r="M78" s="359" t="e">
        <f>IF(ISNUMBER(Regressions!N88),ROUND(Regressions!N88, 1), NA())</f>
        <v>#N/A</v>
      </c>
      <c r="N78" s="256" t="e">
        <f>IF(ISNUMBER(Regressions!O88),ROUND(Regressions!O88, 1), NA())</f>
        <v>#N/A</v>
      </c>
      <c r="O78" s="360" t="e">
        <f>IF(ISNUMBER(Regressions!Q88),ROUND(Regressions!Q88, 1), NA())</f>
        <v>#N/A</v>
      </c>
      <c r="P78" s="358" t="e">
        <f>IF(ISNUMBER(Regressions!R88),ROUND(Regressions!R88, 1), NA())</f>
        <v>#N/A</v>
      </c>
      <c r="Q78" s="258" t="e">
        <f>IF(ISNUMBER(Regressions!S88),ROUND(Regressions!S88, 1), NA())</f>
        <v>#N/A</v>
      </c>
      <c r="R78" s="359" t="e">
        <f>IF(ISNUMBER(Regressions!T88),ROUND(Regressions!T88, 1), NA())</f>
        <v>#N/A</v>
      </c>
      <c r="S78" s="256" t="e">
        <f>IF(ISNUMBER(Regressions!U88),ROUND(Regressions!U88, 1), NA())</f>
        <v>#N/A</v>
      </c>
    </row>
    <row xmlns:x14ac="http://schemas.microsoft.com/office/spreadsheetml/2009/9/ac" r="79" x14ac:dyDescent="0.2">
      <c r="A79" s="354" t="str">
        <f>IF(ISBLANK(Regressions!A89), " ", Regressions!A89)</f>
        <v>Ecuador</v>
      </c>
      <c r="B79" s="355">
        <f>IF(ISBLANK(Regressions!B89), " ", Regressions!B89)</f>
        <v>2013</v>
      </c>
      <c r="C79" s="361" t="str">
        <f>IF(ISBLANK(Regressions!C89), " ", Regressions!C89)</f>
        <v>Rural</v>
      </c>
      <c r="D79" s="357">
        <f>IF(ISBLANK(Regressions!D89), " ", Regressions!D89)</f>
        <v>1715300.3625</v>
      </c>
      <c r="E79" s="254" t="e">
        <f>IF(ISNUMBER(Regressions!E89),ROUND(Regressions!E89, 1), NA())</f>
        <v>#N/A</v>
      </c>
      <c r="F79" s="358">
        <f>IF(ISNUMBER(Regressions!F89),ROUND(Regressions!F89, 1), NA())</f>
        <v>63.8</v>
      </c>
      <c r="G79" s="255">
        <f>IF(ISNUMBER(Regressions!G89),ROUND(Regressions!G89, 1), NA())</f>
        <v>63.8</v>
      </c>
      <c r="H79" s="359">
        <f>IF(ISNUMBER(Regressions!H89),ROUND(Regressions!H89, 1), NA())</f>
        <v>0</v>
      </c>
      <c r="I79" s="256">
        <f>IF(ISNUMBER(Regressions!I89),ROUND(Regressions!I89, 1), NA())</f>
        <v>36.200000000000003</v>
      </c>
      <c r="J79" s="360" t="e">
        <f>IF(ISNUMBER(Regressions!K89),ROUND(Regressions!K89, 1), NA())</f>
        <v>#N/A</v>
      </c>
      <c r="K79" s="358">
        <f>IF(ISNUMBER(Regressions!L89),ROUND(Regressions!L89, 1), NA())</f>
        <v>80.7</v>
      </c>
      <c r="L79" s="257">
        <f>IF(ISNUMBER(Regressions!M89),ROUND(Regressions!M89, 1), NA())</f>
        <v>70.2</v>
      </c>
      <c r="M79" s="359">
        <f>IF(ISNUMBER(Regressions!N89),ROUND(Regressions!N89, 1), NA())</f>
        <v>10.5</v>
      </c>
      <c r="N79" s="256">
        <f>IF(ISNUMBER(Regressions!O89),ROUND(Regressions!O89, 1), NA())</f>
        <v>19.3</v>
      </c>
      <c r="O79" s="360" t="e">
        <f>IF(ISNUMBER(Regressions!Q89),ROUND(Regressions!Q89, 1), NA())</f>
        <v>#N/A</v>
      </c>
      <c r="P79" s="358">
        <f>IF(ISNUMBER(Regressions!R89),ROUND(Regressions!R89, 1), NA())</f>
        <v>70.099999999999994</v>
      </c>
      <c r="Q79" s="258" t="e">
        <f>IF(ISNUMBER(Regressions!S89),ROUND(Regressions!S89, 1), NA())</f>
        <v>#N/A</v>
      </c>
      <c r="R79" s="359" t="e">
        <f>IF(ISNUMBER(Regressions!T89),ROUND(Regressions!T89, 1), NA())</f>
        <v>#N/A</v>
      </c>
      <c r="S79" s="256">
        <f>IF(ISNUMBER(Regressions!U89),ROUND(Regressions!U89, 1), NA())</f>
        <v>29.9</v>
      </c>
    </row>
    <row xmlns:x14ac="http://schemas.microsoft.com/office/spreadsheetml/2009/9/ac" r="80" x14ac:dyDescent="0.2">
      <c r="A80" s="354" t="str">
        <f>IF(ISBLANK(Regressions!A90), " ", Regressions!A90)</f>
        <v>Ecuador</v>
      </c>
      <c r="B80" s="355">
        <f>IF(ISBLANK(Regressions!B90), " ", Regressions!B90)</f>
        <v>2014</v>
      </c>
      <c r="C80" s="361" t="str">
        <f>IF(ISBLANK(Regressions!C90), " ", Regressions!C90)</f>
        <v>Rural</v>
      </c>
      <c r="D80" s="357">
        <f>IF(ISBLANK(Regressions!D90), " ", Regressions!D90)</f>
        <v>1715429.070383301</v>
      </c>
      <c r="E80" s="254" t="e">
        <f>IF(ISNUMBER(Regressions!E90),ROUND(Regressions!E90, 1), NA())</f>
        <v>#N/A</v>
      </c>
      <c r="F80" s="358">
        <f>IF(ISNUMBER(Regressions!F90),ROUND(Regressions!F90, 1), NA())</f>
        <v>66.7</v>
      </c>
      <c r="G80" s="255">
        <f>IF(ISNUMBER(Regressions!G90),ROUND(Regressions!G90, 1), NA())</f>
        <v>66.7</v>
      </c>
      <c r="H80" s="359">
        <f>IF(ISNUMBER(Regressions!H90),ROUND(Regressions!H90, 1), NA())</f>
        <v>0</v>
      </c>
      <c r="I80" s="256">
        <f>IF(ISNUMBER(Regressions!I90),ROUND(Regressions!I90, 1), NA())</f>
        <v>33.299999999999997</v>
      </c>
      <c r="J80" s="360" t="e">
        <f>IF(ISNUMBER(Regressions!K90),ROUND(Regressions!K90, 1), NA())</f>
        <v>#N/A</v>
      </c>
      <c r="K80" s="358">
        <f>IF(ISNUMBER(Regressions!L90),ROUND(Regressions!L90, 1), NA())</f>
        <v>80.7</v>
      </c>
      <c r="L80" s="257">
        <f>IF(ISNUMBER(Regressions!M90),ROUND(Regressions!M90, 1), NA())</f>
        <v>70.2</v>
      </c>
      <c r="M80" s="359">
        <f>IF(ISNUMBER(Regressions!N90),ROUND(Regressions!N90, 1), NA())</f>
        <v>10.5</v>
      </c>
      <c r="N80" s="256">
        <f>IF(ISNUMBER(Regressions!O90),ROUND(Regressions!O90, 1), NA())</f>
        <v>19.3</v>
      </c>
      <c r="O80" s="360" t="e">
        <f>IF(ISNUMBER(Regressions!Q90),ROUND(Regressions!Q90, 1), NA())</f>
        <v>#N/A</v>
      </c>
      <c r="P80" s="358">
        <f>IF(ISNUMBER(Regressions!R90),ROUND(Regressions!R90, 1), NA())</f>
        <v>70.099999999999994</v>
      </c>
      <c r="Q80" s="258" t="e">
        <f>IF(ISNUMBER(Regressions!S90),ROUND(Regressions!S90, 1), NA())</f>
        <v>#N/A</v>
      </c>
      <c r="R80" s="359" t="e">
        <f>IF(ISNUMBER(Regressions!T90),ROUND(Regressions!T90, 1), NA())</f>
        <v>#N/A</v>
      </c>
      <c r="S80" s="256">
        <f>IF(ISNUMBER(Regressions!U90),ROUND(Regressions!U90, 1), NA())</f>
        <v>29.9</v>
      </c>
    </row>
    <row xmlns:x14ac="http://schemas.microsoft.com/office/spreadsheetml/2009/9/ac" r="81" x14ac:dyDescent="0.2">
      <c r="A81" s="354" t="str">
        <f>IF(ISBLANK(Regressions!A91), " ", Regressions!A91)</f>
        <v>Ecuador</v>
      </c>
      <c r="B81" s="355">
        <f>IF(ISBLANK(Regressions!B91), " ", Regressions!B91)</f>
        <v>2015</v>
      </c>
      <c r="C81" s="361" t="str">
        <f>IF(ISBLANK(Regressions!C91), " ", Regressions!C91)</f>
        <v>Rural</v>
      </c>
      <c r="D81" s="357">
        <f>IF(ISBLANK(Regressions!D91), " ", Regressions!D91)</f>
        <v>1716140.4608436581</v>
      </c>
      <c r="E81" s="254" t="e">
        <f>IF(ISNUMBER(Regressions!E91),ROUND(Regressions!E91, 1), NA())</f>
        <v>#N/A</v>
      </c>
      <c r="F81" s="358">
        <f>IF(ISNUMBER(Regressions!F91),ROUND(Regressions!F91, 1), NA())</f>
        <v>69.599999999999994</v>
      </c>
      <c r="G81" s="255">
        <f>IF(ISNUMBER(Regressions!G91),ROUND(Regressions!G91, 1), NA())</f>
        <v>69.599999999999994</v>
      </c>
      <c r="H81" s="359">
        <f>IF(ISNUMBER(Regressions!H91),ROUND(Regressions!H91, 1), NA())</f>
        <v>0</v>
      </c>
      <c r="I81" s="256">
        <f>IF(ISNUMBER(Regressions!I91),ROUND(Regressions!I91, 1), NA())</f>
        <v>30.4</v>
      </c>
      <c r="J81" s="360" t="e">
        <f>IF(ISNUMBER(Regressions!K91),ROUND(Regressions!K91, 1), NA())</f>
        <v>#N/A</v>
      </c>
      <c r="K81" s="358">
        <f>IF(ISNUMBER(Regressions!L91),ROUND(Regressions!L91, 1), NA())</f>
        <v>80.7</v>
      </c>
      <c r="L81" s="257">
        <f>IF(ISNUMBER(Regressions!M91),ROUND(Regressions!M91, 1), NA())</f>
        <v>70.2</v>
      </c>
      <c r="M81" s="359">
        <f>IF(ISNUMBER(Regressions!N91),ROUND(Regressions!N91, 1), NA())</f>
        <v>10.5</v>
      </c>
      <c r="N81" s="256">
        <f>IF(ISNUMBER(Regressions!O91),ROUND(Regressions!O91, 1), NA())</f>
        <v>19.3</v>
      </c>
      <c r="O81" s="360" t="e">
        <f>IF(ISNUMBER(Regressions!Q91),ROUND(Regressions!Q91, 1), NA())</f>
        <v>#N/A</v>
      </c>
      <c r="P81" s="358">
        <f>IF(ISNUMBER(Regressions!R91),ROUND(Regressions!R91, 1), NA())</f>
        <v>70.099999999999994</v>
      </c>
      <c r="Q81" s="258" t="e">
        <f>IF(ISNUMBER(Regressions!S91),ROUND(Regressions!S91, 1), NA())</f>
        <v>#N/A</v>
      </c>
      <c r="R81" s="359" t="e">
        <f>IF(ISNUMBER(Regressions!T91),ROUND(Regressions!T91, 1), NA())</f>
        <v>#N/A</v>
      </c>
      <c r="S81" s="256">
        <f>IF(ISNUMBER(Regressions!U91),ROUND(Regressions!U91, 1), NA())</f>
        <v>29.9</v>
      </c>
    </row>
    <row xmlns:x14ac="http://schemas.microsoft.com/office/spreadsheetml/2009/9/ac" r="82" x14ac:dyDescent="0.2">
      <c r="A82" s="354" t="str">
        <f>IF(ISBLANK(Regressions!A92), " ", Regressions!A92)</f>
        <v>Ecuador</v>
      </c>
      <c r="B82" s="355">
        <f>IF(ISBLANK(Regressions!B92), " ", Regressions!B92)</f>
        <v>2016</v>
      </c>
      <c r="C82" s="361" t="str">
        <f>IF(ISBLANK(Regressions!C92), " ", Regressions!C92)</f>
        <v>Rural</v>
      </c>
      <c r="D82" s="357">
        <f>IF(ISBLANK(Regressions!D92), " ", Regressions!D92)</f>
        <v>1715009.453761711</v>
      </c>
      <c r="E82" s="254">
        <f>IF(ISNUMBER(Regressions!E92),ROUND(Regressions!E92, 1), NA())</f>
        <v>99</v>
      </c>
      <c r="F82" s="358">
        <f>IF(ISNUMBER(Regressions!F92),ROUND(Regressions!F92, 1), NA())</f>
        <v>72.5</v>
      </c>
      <c r="G82" s="255">
        <f>IF(ISNUMBER(Regressions!G92),ROUND(Regressions!G92, 1), NA())</f>
        <v>72.5</v>
      </c>
      <c r="H82" s="359">
        <f>IF(ISNUMBER(Regressions!H92),ROUND(Regressions!H92, 1), NA())</f>
        <v>0</v>
      </c>
      <c r="I82" s="256">
        <f>IF(ISNUMBER(Regressions!I92),ROUND(Regressions!I92, 1), NA())</f>
        <v>27.5</v>
      </c>
      <c r="J82" s="360">
        <f>IF(ISNUMBER(Regressions!K92),ROUND(Regressions!K92, 1), NA())</f>
        <v>89.5</v>
      </c>
      <c r="K82" s="358">
        <f>IF(ISNUMBER(Regressions!L92),ROUND(Regressions!L92, 1), NA())</f>
        <v>80.7</v>
      </c>
      <c r="L82" s="257">
        <f>IF(ISNUMBER(Regressions!M92),ROUND(Regressions!M92, 1), NA())</f>
        <v>70.2</v>
      </c>
      <c r="M82" s="359">
        <f>IF(ISNUMBER(Regressions!N92),ROUND(Regressions!N92, 1), NA())</f>
        <v>10.5</v>
      </c>
      <c r="N82" s="256">
        <f>IF(ISNUMBER(Regressions!O92),ROUND(Regressions!O92, 1), NA())</f>
        <v>19.3</v>
      </c>
      <c r="O82" s="360">
        <f>IF(ISNUMBER(Regressions!Q92),ROUND(Regressions!Q92, 1), NA())</f>
        <v>84.7</v>
      </c>
      <c r="P82" s="358">
        <f>IF(ISNUMBER(Regressions!R92),ROUND(Regressions!R92, 1), NA())</f>
        <v>70.099999999999994</v>
      </c>
      <c r="Q82" s="258">
        <f>IF(ISNUMBER(Regressions!S92),ROUND(Regressions!S92, 1), NA())</f>
        <v>52.4</v>
      </c>
      <c r="R82" s="359">
        <f>IF(ISNUMBER(Regressions!T92),ROUND(Regressions!T92, 1), NA())</f>
        <v>17.7</v>
      </c>
      <c r="S82" s="256">
        <f>IF(ISNUMBER(Regressions!U92),ROUND(Regressions!U92, 1), NA())</f>
        <v>29.9</v>
      </c>
    </row>
    <row xmlns:x14ac="http://schemas.microsoft.com/office/spreadsheetml/2009/9/ac" r="83" x14ac:dyDescent="0.2">
      <c r="A83" s="354" t="str">
        <f>IF(ISBLANK(Regressions!A93), " ", Regressions!A93)</f>
        <v>Ecuador</v>
      </c>
      <c r="B83" s="355">
        <f>IF(ISBLANK(Regressions!B93), " ", Regressions!B93)</f>
        <v>2017</v>
      </c>
      <c r="C83" s="361" t="str">
        <f>IF(ISBLANK(Regressions!C93), " ", Regressions!C93)</f>
        <v>Rural</v>
      </c>
      <c r="D83" s="357">
        <f>IF(ISBLANK(Regressions!D93), " ", Regressions!D93)</f>
        <v>1710328.930901642</v>
      </c>
      <c r="E83" s="254">
        <f>IF(ISNUMBER(Regressions!E93),ROUND(Regressions!E93, 1), NA())</f>
        <v>99</v>
      </c>
      <c r="F83" s="358">
        <f>IF(ISNUMBER(Regressions!F93),ROUND(Regressions!F93, 1), NA())</f>
        <v>75.400000000000006</v>
      </c>
      <c r="G83" s="255">
        <f>IF(ISNUMBER(Regressions!G93),ROUND(Regressions!G93, 1), NA())</f>
        <v>75.400000000000006</v>
      </c>
      <c r="H83" s="359">
        <f>IF(ISNUMBER(Regressions!H93),ROUND(Regressions!H93, 1), NA())</f>
        <v>0</v>
      </c>
      <c r="I83" s="256">
        <f>IF(ISNUMBER(Regressions!I93),ROUND(Regressions!I93, 1), NA())</f>
        <v>24.6</v>
      </c>
      <c r="J83" s="360">
        <f>IF(ISNUMBER(Regressions!K93),ROUND(Regressions!K93, 1), NA())</f>
        <v>89.5</v>
      </c>
      <c r="K83" s="358">
        <f>IF(ISNUMBER(Regressions!L93),ROUND(Regressions!L93, 1), NA())</f>
        <v>80.7</v>
      </c>
      <c r="L83" s="257">
        <f>IF(ISNUMBER(Regressions!M93),ROUND(Regressions!M93, 1), NA())</f>
        <v>70.2</v>
      </c>
      <c r="M83" s="359">
        <f>IF(ISNUMBER(Regressions!N93),ROUND(Regressions!N93, 1), NA())</f>
        <v>10.5</v>
      </c>
      <c r="N83" s="256">
        <f>IF(ISNUMBER(Regressions!O93),ROUND(Regressions!O93, 1), NA())</f>
        <v>19.3</v>
      </c>
      <c r="O83" s="360">
        <f>IF(ISNUMBER(Regressions!Q93),ROUND(Regressions!Q93, 1), NA())</f>
        <v>84.7</v>
      </c>
      <c r="P83" s="358">
        <f>IF(ISNUMBER(Regressions!R93),ROUND(Regressions!R93, 1), NA())</f>
        <v>70.099999999999994</v>
      </c>
      <c r="Q83" s="258">
        <f>IF(ISNUMBER(Regressions!S93),ROUND(Regressions!S93, 1), NA())</f>
        <v>52.4</v>
      </c>
      <c r="R83" s="359">
        <f>IF(ISNUMBER(Regressions!T93),ROUND(Regressions!T93, 1), NA())</f>
        <v>17.7</v>
      </c>
      <c r="S83" s="256">
        <f>IF(ISNUMBER(Regressions!U93),ROUND(Regressions!U93, 1), NA())</f>
        <v>29.9</v>
      </c>
    </row>
    <row xmlns:x14ac="http://schemas.microsoft.com/office/spreadsheetml/2009/9/ac" r="84" x14ac:dyDescent="0.2">
      <c r="A84" s="354" t="str">
        <f>IF(ISBLANK(Regressions!A94), " ", Regressions!A94)</f>
        <v>Ecuador</v>
      </c>
      <c r="B84" s="355">
        <f>IF(ISBLANK(Regressions!B94), " ", Regressions!B94)</f>
        <v>2018</v>
      </c>
      <c r="C84" s="361" t="str">
        <f>IF(ISBLANK(Regressions!C94), " ", Regressions!C94)</f>
        <v>Rural</v>
      </c>
      <c r="D84" s="357">
        <f>IF(ISBLANK(Regressions!D94), " ", Regressions!D94)</f>
        <v>1703103.3106646731</v>
      </c>
      <c r="E84" s="254">
        <f>IF(ISNUMBER(Regressions!E94),ROUND(Regressions!E94, 1), NA())</f>
        <v>99</v>
      </c>
      <c r="F84" s="358">
        <f>IF(ISNUMBER(Regressions!F94),ROUND(Regressions!F94, 1), NA())</f>
        <v>78.3</v>
      </c>
      <c r="G84" s="255">
        <f>IF(ISNUMBER(Regressions!G94),ROUND(Regressions!G94, 1), NA())</f>
        <v>76.900000000000006</v>
      </c>
      <c r="H84" s="359">
        <f>IF(ISNUMBER(Regressions!H94),ROUND(Regressions!H94, 1), NA())</f>
        <v>1.4</v>
      </c>
      <c r="I84" s="256">
        <f>IF(ISNUMBER(Regressions!I94),ROUND(Regressions!I94, 1), NA())</f>
        <v>21.7</v>
      </c>
      <c r="J84" s="360">
        <f>IF(ISNUMBER(Regressions!K94),ROUND(Regressions!K94, 1), NA())</f>
        <v>89.5</v>
      </c>
      <c r="K84" s="358">
        <f>IF(ISNUMBER(Regressions!L94),ROUND(Regressions!L94, 1), NA())</f>
        <v>80.7</v>
      </c>
      <c r="L84" s="257">
        <f>IF(ISNUMBER(Regressions!M94),ROUND(Regressions!M94, 1), NA())</f>
        <v>70.2</v>
      </c>
      <c r="M84" s="359">
        <f>IF(ISNUMBER(Regressions!N94),ROUND(Regressions!N94, 1), NA())</f>
        <v>10.5</v>
      </c>
      <c r="N84" s="256">
        <f>IF(ISNUMBER(Regressions!O94),ROUND(Regressions!O94, 1), NA())</f>
        <v>19.3</v>
      </c>
      <c r="O84" s="360">
        <f>IF(ISNUMBER(Regressions!Q94),ROUND(Regressions!Q94, 1), NA())</f>
        <v>84.7</v>
      </c>
      <c r="P84" s="358">
        <f>IF(ISNUMBER(Regressions!R94),ROUND(Regressions!R94, 1), NA())</f>
        <v>70.099999999999994</v>
      </c>
      <c r="Q84" s="258">
        <f>IF(ISNUMBER(Regressions!S94),ROUND(Regressions!S94, 1), NA())</f>
        <v>52.4</v>
      </c>
      <c r="R84" s="359">
        <f>IF(ISNUMBER(Regressions!T94),ROUND(Regressions!T94, 1), NA())</f>
        <v>17.7</v>
      </c>
      <c r="S84" s="256">
        <f>IF(ISNUMBER(Regressions!U94),ROUND(Regressions!U94, 1), NA())</f>
        <v>29.9</v>
      </c>
    </row>
    <row xmlns:x14ac="http://schemas.microsoft.com/office/spreadsheetml/2009/9/ac" r="85" x14ac:dyDescent="0.2">
      <c r="A85" s="354" t="str">
        <f>IF(ISBLANK(Regressions!A95), " ", Regressions!A95)</f>
        <v>Ecuador</v>
      </c>
      <c r="B85" s="355">
        <f>IF(ISBLANK(Regressions!B95), " ", Regressions!B95)</f>
        <v>2019</v>
      </c>
      <c r="C85" s="361" t="str">
        <f>IF(ISBLANK(Regressions!C95), " ", Regressions!C95)</f>
        <v>Rural</v>
      </c>
      <c r="D85" s="357">
        <f>IF(ISBLANK(Regressions!D95), " ", Regressions!D95)</f>
        <v>1697949.1740023801</v>
      </c>
      <c r="E85" s="254">
        <f>IF(ISNUMBER(Regressions!E95),ROUND(Regressions!E95, 1), NA())</f>
        <v>99</v>
      </c>
      <c r="F85" s="358">
        <f>IF(ISNUMBER(Regressions!F95),ROUND(Regressions!F95, 1), NA())</f>
        <v>81.099999999999994</v>
      </c>
      <c r="G85" s="255">
        <f>IF(ISNUMBER(Regressions!G95),ROUND(Regressions!G95, 1), NA())</f>
        <v>76.900000000000006</v>
      </c>
      <c r="H85" s="359">
        <f>IF(ISNUMBER(Regressions!H95),ROUND(Regressions!H95, 1), NA())</f>
        <v>4.3</v>
      </c>
      <c r="I85" s="256">
        <f>IF(ISNUMBER(Regressions!I95),ROUND(Regressions!I95, 1), NA())</f>
        <v>18.899999999999999</v>
      </c>
      <c r="J85" s="360">
        <f>IF(ISNUMBER(Regressions!K95),ROUND(Regressions!K95, 1), NA())</f>
        <v>89.5</v>
      </c>
      <c r="K85" s="358">
        <f>IF(ISNUMBER(Regressions!L95),ROUND(Regressions!L95, 1), NA())</f>
        <v>80.7</v>
      </c>
      <c r="L85" s="257">
        <f>IF(ISNUMBER(Regressions!M95),ROUND(Regressions!M95, 1), NA())</f>
        <v>70.2</v>
      </c>
      <c r="M85" s="359">
        <f>IF(ISNUMBER(Regressions!N95),ROUND(Regressions!N95, 1), NA())</f>
        <v>10.5</v>
      </c>
      <c r="N85" s="256">
        <f>IF(ISNUMBER(Regressions!O95),ROUND(Regressions!O95, 1), NA())</f>
        <v>19.3</v>
      </c>
      <c r="O85" s="360">
        <f>IF(ISNUMBER(Regressions!Q95),ROUND(Regressions!Q95, 1), NA())</f>
        <v>84.7</v>
      </c>
      <c r="P85" s="358">
        <f>IF(ISNUMBER(Regressions!R95),ROUND(Regressions!R95, 1), NA())</f>
        <v>70.099999999999994</v>
      </c>
      <c r="Q85" s="258">
        <f>IF(ISNUMBER(Regressions!S95),ROUND(Regressions!S95, 1), NA())</f>
        <v>52.4</v>
      </c>
      <c r="R85" s="359">
        <f>IF(ISNUMBER(Regressions!T95),ROUND(Regressions!T95, 1), NA())</f>
        <v>17.7</v>
      </c>
      <c r="S85" s="256">
        <f>IF(ISNUMBER(Regressions!U95),ROUND(Regressions!U95, 1), NA())</f>
        <v>29.9</v>
      </c>
    </row>
    <row xmlns:x14ac="http://schemas.microsoft.com/office/spreadsheetml/2009/9/ac" r="86" x14ac:dyDescent="0.2">
      <c r="A86" s="354" t="str">
        <f>IF(ISBLANK(Regressions!A96), " ", Regressions!A96)</f>
        <v>Ecuador</v>
      </c>
      <c r="B86" s="355">
        <f>IF(ISBLANK(Regressions!B96), " ", Regressions!B96)</f>
        <v>2020</v>
      </c>
      <c r="C86" s="361" t="str">
        <f>IF(ISBLANK(Regressions!C96), " ", Regressions!C96)</f>
        <v>Rural</v>
      </c>
      <c r="D86" s="357">
        <f>IF(ISBLANK(Regressions!D96), " ", Regressions!D96)</f>
        <v>1686729.2965222171</v>
      </c>
      <c r="E86" s="254">
        <f>IF(ISNUMBER(Regressions!E96),ROUND(Regressions!E96, 1), NA())</f>
        <v>99</v>
      </c>
      <c r="F86" s="358">
        <f>IF(ISNUMBER(Regressions!F96),ROUND(Regressions!F96, 1), NA())</f>
        <v>84</v>
      </c>
      <c r="G86" s="255">
        <f>IF(ISNUMBER(Regressions!G96),ROUND(Regressions!G96, 1), NA())</f>
        <v>76.900000000000006</v>
      </c>
      <c r="H86" s="359">
        <f>IF(ISNUMBER(Regressions!H96),ROUND(Regressions!H96, 1), NA())</f>
        <v>7.2</v>
      </c>
      <c r="I86" s="256">
        <f>IF(ISNUMBER(Regressions!I96),ROUND(Regressions!I96, 1), NA())</f>
        <v>16</v>
      </c>
      <c r="J86" s="360">
        <f>IF(ISNUMBER(Regressions!K96),ROUND(Regressions!K96, 1), NA())</f>
        <v>89.5</v>
      </c>
      <c r="K86" s="358">
        <f>IF(ISNUMBER(Regressions!L96),ROUND(Regressions!L96, 1), NA())</f>
        <v>80.7</v>
      </c>
      <c r="L86" s="257">
        <f>IF(ISNUMBER(Regressions!M96),ROUND(Regressions!M96, 1), NA())</f>
        <v>70.2</v>
      </c>
      <c r="M86" s="359">
        <f>IF(ISNUMBER(Regressions!N96),ROUND(Regressions!N96, 1), NA())</f>
        <v>10.5</v>
      </c>
      <c r="N86" s="256">
        <f>IF(ISNUMBER(Regressions!O96),ROUND(Regressions!O96, 1), NA())</f>
        <v>19.3</v>
      </c>
      <c r="O86" s="360">
        <f>IF(ISNUMBER(Regressions!Q96),ROUND(Regressions!Q96, 1), NA())</f>
        <v>84.7</v>
      </c>
      <c r="P86" s="358">
        <f>IF(ISNUMBER(Regressions!R96),ROUND(Regressions!R96, 1), NA())</f>
        <v>70.099999999999994</v>
      </c>
      <c r="Q86" s="258">
        <f>IF(ISNUMBER(Regressions!S96),ROUND(Regressions!S96, 1), NA())</f>
        <v>52.4</v>
      </c>
      <c r="R86" s="359">
        <f>IF(ISNUMBER(Regressions!T96),ROUND(Regressions!T96, 1), NA())</f>
        <v>17.7</v>
      </c>
      <c r="S86" s="256">
        <f>IF(ISNUMBER(Regressions!U96),ROUND(Regressions!U96, 1), NA())</f>
        <v>29.9</v>
      </c>
    </row>
    <row xmlns:x14ac="http://schemas.microsoft.com/office/spreadsheetml/2009/9/ac" r="87" x14ac:dyDescent="0.2">
      <c r="A87" s="417" t="str">
        <f>IF(ISBLANK(Regressions!A97), " ", Regressions!A97)</f>
        <v>Ecuador</v>
      </c>
      <c r="B87" s="418">
        <f>IF(ISBLANK(Regressions!B97), " ", Regressions!B97)</f>
        <v>2021</v>
      </c>
      <c r="C87" s="419" t="str">
        <f>IF(ISBLANK(Regressions!C97), " ", Regressions!C97)</f>
        <v>Rural</v>
      </c>
      <c r="D87" s="420">
        <f>IF(ISBLANK(Regressions!D97), " ", Regressions!D97)</f>
        <v>1673615.9904937739</v>
      </c>
      <c r="E87" s="423">
        <f>IF(ISNUMBER(Regressions!E97),ROUND(Regressions!E97, 1), NA())</f>
        <v>99</v>
      </c>
      <c r="F87" s="421">
        <f>IF(ISNUMBER(Regressions!F97),ROUND(Regressions!F97, 1), NA())</f>
        <v>86.9</v>
      </c>
      <c r="G87" s="424">
        <f>IF(ISNUMBER(Regressions!G97),ROUND(Regressions!G97, 1), NA())</f>
        <v>76.900000000000006</v>
      </c>
      <c r="H87" s="422">
        <f>IF(ISNUMBER(Regressions!H97),ROUND(Regressions!H97, 1), NA())</f>
        <v>10.1</v>
      </c>
      <c r="I87" s="425">
        <f>IF(ISNUMBER(Regressions!I97),ROUND(Regressions!I97, 1), NA())</f>
        <v>13.1</v>
      </c>
      <c r="J87" s="423">
        <f>IF(ISNUMBER(Regressions!K97),ROUND(Regressions!K97, 1), NA())</f>
        <v>89.5</v>
      </c>
      <c r="K87" s="421">
        <f>IF(ISNUMBER(Regressions!L97),ROUND(Regressions!L97, 1), NA())</f>
        <v>80.7</v>
      </c>
      <c r="L87" s="426">
        <f>IF(ISNUMBER(Regressions!M97),ROUND(Regressions!M97, 1), NA())</f>
        <v>70.2</v>
      </c>
      <c r="M87" s="422">
        <f>IF(ISNUMBER(Regressions!N97),ROUND(Regressions!N97, 1), NA())</f>
        <v>10.5</v>
      </c>
      <c r="N87" s="425">
        <f>IF(ISNUMBER(Regressions!O97),ROUND(Regressions!O97, 1), NA())</f>
        <v>19.3</v>
      </c>
      <c r="O87" s="423">
        <f>IF(ISNUMBER(Regressions!Q97),ROUND(Regressions!Q97, 1), NA())</f>
        <v>84.7</v>
      </c>
      <c r="P87" s="421">
        <f>IF(ISNUMBER(Regressions!R97),ROUND(Regressions!R97, 1), NA())</f>
        <v>70.099999999999994</v>
      </c>
      <c r="Q87" s="427">
        <f>IF(ISNUMBER(Regressions!S97),ROUND(Regressions!S97, 1), NA())</f>
        <v>52.4</v>
      </c>
      <c r="R87" s="422">
        <f>IF(ISNUMBER(Regressions!T97),ROUND(Regressions!T97, 1), NA())</f>
        <v>17.7</v>
      </c>
      <c r="S87" s="425">
        <f>IF(ISNUMBER(Regressions!U97),ROUND(Regressions!U97, 1), NA())</f>
        <v>29.9</v>
      </c>
      <c r="T87" s="416"/>
      <c r="U87" s="416"/>
      <c r="V87" s="416"/>
      <c r="W87" s="416"/>
      <c r="X87" s="416"/>
      <c r="Y87" s="416"/>
      <c r="Z87" s="416"/>
      <c r="AA87" s="416"/>
      <c r="AB87" s="416"/>
      <c r="AC87" s="416"/>
    </row>
    <row xmlns:x14ac="http://schemas.microsoft.com/office/spreadsheetml/2009/9/ac" r="88" x14ac:dyDescent="0.2">
      <c r="A88" s="354" t="str">
        <f>IF(ISBLANK(Regressions!A98), " ", Regressions!A98)</f>
        <v>Ecuador</v>
      </c>
      <c r="B88" s="355">
        <f>IF(ISBLANK(Regressions!B98), " ", Regressions!B98)</f>
        <v>2022</v>
      </c>
      <c r="C88" s="361" t="str">
        <f>IF(ISBLANK(Regressions!C98), " ", Regressions!C98)</f>
        <v>Rural</v>
      </c>
      <c r="D88" s="357">
        <f>IF(ISBLANK(Regressions!D98), " ", Regressions!D98)</f>
        <v>1659741.7480961611</v>
      </c>
      <c r="E88" s="254">
        <f>IF(ISNUMBER(Regressions!E98),ROUND(Regressions!E98, 1), NA())</f>
        <v>99</v>
      </c>
      <c r="F88" s="358">
        <f>IF(ISNUMBER(Regressions!F98),ROUND(Regressions!F98, 1), NA())</f>
        <v>89.8</v>
      </c>
      <c r="G88" s="255">
        <f>IF(ISNUMBER(Regressions!G98),ROUND(Regressions!G98, 1), NA())</f>
        <v>76.900000000000006</v>
      </c>
      <c r="H88" s="359">
        <f>IF(ISNUMBER(Regressions!H98),ROUND(Regressions!H98, 1), NA())</f>
        <v>12.9</v>
      </c>
      <c r="I88" s="256">
        <f>IF(ISNUMBER(Regressions!I98),ROUND(Regressions!I98, 1), NA())</f>
        <v>10.199999999999999</v>
      </c>
      <c r="J88" s="360">
        <f>IF(ISNUMBER(Regressions!K98),ROUND(Regressions!K98, 1), NA())</f>
        <v>89.5</v>
      </c>
      <c r="K88" s="358">
        <f>IF(ISNUMBER(Regressions!L98),ROUND(Regressions!L98, 1), NA())</f>
        <v>80.7</v>
      </c>
      <c r="L88" s="257">
        <f>IF(ISNUMBER(Regressions!M98),ROUND(Regressions!M98, 1), NA())</f>
        <v>70.2</v>
      </c>
      <c r="M88" s="359">
        <f>IF(ISNUMBER(Regressions!N98),ROUND(Regressions!N98, 1), NA())</f>
        <v>10.5</v>
      </c>
      <c r="N88" s="256">
        <f>IF(ISNUMBER(Regressions!O98),ROUND(Regressions!O98, 1), NA())</f>
        <v>19.3</v>
      </c>
      <c r="O88" s="360">
        <f>IF(ISNUMBER(Regressions!Q98),ROUND(Regressions!Q98, 1), NA())</f>
        <v>84.7</v>
      </c>
      <c r="P88" s="358">
        <f>IF(ISNUMBER(Regressions!R98),ROUND(Regressions!R98, 1), NA())</f>
        <v>70.099999999999994</v>
      </c>
      <c r="Q88" s="258">
        <f>IF(ISNUMBER(Regressions!S98),ROUND(Regressions!S98, 1), NA())</f>
        <v>52.4</v>
      </c>
      <c r="R88" s="359">
        <f>IF(ISNUMBER(Regressions!T98),ROUND(Regressions!T98, 1), NA())</f>
        <v>17.7</v>
      </c>
      <c r="S88" s="256">
        <f>IF(ISNUMBER(Regressions!U98),ROUND(Regressions!U98, 1), NA())</f>
        <v>29.9</v>
      </c>
    </row>
    <row xmlns:x14ac="http://schemas.microsoft.com/office/spreadsheetml/2009/9/ac" r="89" x14ac:dyDescent="0.2">
      <c r="A89" s="362" t="str">
        <f>IF(ISBLANK(Regressions!A99), " ", Regressions!A99)</f>
        <v>Ecuador</v>
      </c>
      <c r="B89" s="363">
        <f>IF(ISBLANK(Regressions!B99), " ", Regressions!B99)</f>
        <v>2023</v>
      </c>
      <c r="C89" s="364" t="str">
        <f>IF(ISBLANK(Regressions!C99), " ", Regressions!C99)</f>
        <v>Rural</v>
      </c>
      <c r="D89" s="365">
        <f>IF(ISBLANK(Regressions!D99), " ", Regressions!D99)</f>
        <v>1642659.175342941</v>
      </c>
      <c r="E89" s="366">
        <f>IF(ISNUMBER(Regressions!E99),ROUND(Regressions!E99, 1), NA())</f>
        <v>99</v>
      </c>
      <c r="F89" s="367">
        <f>IF(ISNUMBER(Regressions!F99),ROUND(Regressions!F99, 1), NA())</f>
        <v>89.8</v>
      </c>
      <c r="G89" s="368">
        <f>IF(ISNUMBER(Regressions!G99),ROUND(Regressions!G99, 1), NA())</f>
        <v>76.900000000000006</v>
      </c>
      <c r="H89" s="369">
        <f>IF(ISNUMBER(Regressions!H99),ROUND(Regressions!H99, 1), NA())</f>
        <v>12.9</v>
      </c>
      <c r="I89" s="370">
        <f>IF(ISNUMBER(Regressions!I99),ROUND(Regressions!I99, 1), NA())</f>
        <v>10.199999999999999</v>
      </c>
      <c r="J89" s="371">
        <f>IF(ISNUMBER(Regressions!K99),ROUND(Regressions!K99, 1), NA())</f>
        <v>89.5</v>
      </c>
      <c r="K89" s="367">
        <f>IF(ISNUMBER(Regressions!L99),ROUND(Regressions!L99, 1), NA())</f>
        <v>80.7</v>
      </c>
      <c r="L89" s="372">
        <f>IF(ISNUMBER(Regressions!M99),ROUND(Regressions!M99, 1), NA())</f>
        <v>70.2</v>
      </c>
      <c r="M89" s="369">
        <f>IF(ISNUMBER(Regressions!N99),ROUND(Regressions!N99, 1), NA())</f>
        <v>10.5</v>
      </c>
      <c r="N89" s="370">
        <f>IF(ISNUMBER(Regressions!O99),ROUND(Regressions!O99, 1), NA())</f>
        <v>19.3</v>
      </c>
      <c r="O89" s="371">
        <f>IF(ISNUMBER(Regressions!Q99),ROUND(Regressions!Q99, 1), NA())</f>
        <v>84.7</v>
      </c>
      <c r="P89" s="367">
        <f>IF(ISNUMBER(Regressions!R99),ROUND(Regressions!R99, 1), NA())</f>
        <v>70.099999999999994</v>
      </c>
      <c r="Q89" s="373">
        <f>IF(ISNUMBER(Regressions!S99),ROUND(Regressions!S99, 1), NA())</f>
        <v>52.4</v>
      </c>
      <c r="R89" s="369">
        <f>IF(ISNUMBER(Regressions!T99),ROUND(Regressions!T99, 1), NA())</f>
        <v>17.7</v>
      </c>
      <c r="S89" s="370">
        <f>IF(ISNUMBER(Regressions!U99),ROUND(Regressions!U99, 1), NA())</f>
        <v>29.9</v>
      </c>
    </row>
    <row xmlns:x14ac="http://schemas.microsoft.com/office/spreadsheetml/2009/9/ac" r="90" hidden="true" x14ac:dyDescent="0.2">
      <c r="A90" s="354" t="str">
        <f>IF(ISBLANK(Regressions!A100), " ", Regressions!A100)</f>
        <v>Ecuador</v>
      </c>
      <c r="B90" s="355">
        <f>IF(ISBLANK(Regressions!B100), " ", Regressions!B100)</f>
        <v>2024</v>
      </c>
      <c r="C90" s="361" t="str">
        <f>IF(ISBLANK(Regressions!C100), " ", Regressions!C100)</f>
        <v>Rural</v>
      </c>
      <c r="D90" s="357" t="str">
        <f>IF(ISBLANK(Regressions!D100), " ", Regressions!D100)</f>
        <v> </v>
      </c>
      <c r="E90" s="254" t="e">
        <f>IF(ISNUMBER(Regressions!E100),ROUND(Regressions!E100, 1), NA())</f>
        <v>#N/A</v>
      </c>
      <c r="F90" s="358" t="e">
        <f>IF(ISNUMBER(Regressions!F100),ROUND(Regressions!F100, 1), NA())</f>
        <v>#N/A</v>
      </c>
      <c r="G90" s="255" t="e">
        <f>IF(ISNUMBER(Regressions!G100),ROUND(Regressions!G100, 1), NA())</f>
        <v>#N/A</v>
      </c>
      <c r="H90" s="359" t="e">
        <f>IF(ISNUMBER(Regressions!H100),ROUND(Regressions!H100, 1), NA())</f>
        <v>#N/A</v>
      </c>
      <c r="I90" s="256" t="e">
        <f>IF(ISNUMBER(Regressions!I100),ROUND(Regressions!I100, 1), NA())</f>
        <v>#N/A</v>
      </c>
      <c r="J90" s="360" t="e">
        <f>IF(ISNUMBER(Regressions!K100),ROUND(Regressions!K100, 1), NA())</f>
        <v>#N/A</v>
      </c>
      <c r="K90" s="358" t="e">
        <f>IF(ISNUMBER(Regressions!L100),ROUND(Regressions!L100, 1), NA())</f>
        <v>#N/A</v>
      </c>
      <c r="L90" s="257" t="e">
        <f>IF(ISNUMBER(Regressions!M100),ROUND(Regressions!M100, 1), NA())</f>
        <v>#N/A</v>
      </c>
      <c r="M90" s="359" t="e">
        <f>IF(ISNUMBER(Regressions!N100),ROUND(Regressions!N100, 1), NA())</f>
        <v>#N/A</v>
      </c>
      <c r="N90" s="256" t="e">
        <f>IF(ISNUMBER(Regressions!O100),ROUND(Regressions!O100, 1), NA())</f>
        <v>#N/A</v>
      </c>
      <c r="O90" s="360" t="e">
        <f>IF(ISNUMBER(Regressions!Q100),ROUND(Regressions!Q100, 1), NA())</f>
        <v>#N/A</v>
      </c>
      <c r="P90" s="358" t="e">
        <f>IF(ISNUMBER(Regressions!R100),ROUND(Regressions!R100, 1), NA())</f>
        <v>#N/A</v>
      </c>
      <c r="Q90" s="258" t="e">
        <f>IF(ISNUMBER(Regressions!S100),ROUND(Regressions!S100, 1), NA())</f>
        <v>#N/A</v>
      </c>
      <c r="R90" s="359" t="e">
        <f>IF(ISNUMBER(Regressions!T100),ROUND(Regressions!T100, 1), NA())</f>
        <v>#N/A</v>
      </c>
      <c r="S90" s="256" t="e">
        <f>IF(ISNUMBER(Regressions!U100),ROUND(Regressions!U100, 1), NA())</f>
        <v>#N/A</v>
      </c>
    </row>
    <row xmlns:x14ac="http://schemas.microsoft.com/office/spreadsheetml/2009/9/ac" r="91" hidden="true" x14ac:dyDescent="0.2">
      <c r="A91" s="354" t="str">
        <f>IF(ISBLANK(Regressions!A101), " ", Regressions!A101)</f>
        <v>Ecuador</v>
      </c>
      <c r="B91" s="355">
        <f>IF(ISBLANK(Regressions!B101), " ", Regressions!B101)</f>
        <v>2025</v>
      </c>
      <c r="C91" s="361" t="str">
        <f>IF(ISBLANK(Regressions!C101), " ", Regressions!C101)</f>
        <v>Rural</v>
      </c>
      <c r="D91" s="357" t="str">
        <f>IF(ISBLANK(Regressions!D101), " ", Regressions!D101)</f>
        <v> </v>
      </c>
      <c r="E91" s="254" t="e">
        <f>IF(ISNUMBER(Regressions!E101),ROUND(Regressions!E101, 1), NA())</f>
        <v>#N/A</v>
      </c>
      <c r="F91" s="358" t="e">
        <f>IF(ISNUMBER(Regressions!F101),ROUND(Regressions!F101, 1), NA())</f>
        <v>#N/A</v>
      </c>
      <c r="G91" s="255" t="e">
        <f>IF(ISNUMBER(Regressions!G101),ROUND(Regressions!G101, 1), NA())</f>
        <v>#N/A</v>
      </c>
      <c r="H91" s="359" t="e">
        <f>IF(ISNUMBER(Regressions!H101),ROUND(Regressions!H101, 1), NA())</f>
        <v>#N/A</v>
      </c>
      <c r="I91" s="256" t="e">
        <f>IF(ISNUMBER(Regressions!I101),ROUND(Regressions!I101, 1), NA())</f>
        <v>#N/A</v>
      </c>
      <c r="J91" s="360" t="e">
        <f>IF(ISNUMBER(Regressions!K101),ROUND(Regressions!K101, 1), NA())</f>
        <v>#N/A</v>
      </c>
      <c r="K91" s="358" t="e">
        <f>IF(ISNUMBER(Regressions!L101),ROUND(Regressions!L101, 1), NA())</f>
        <v>#N/A</v>
      </c>
      <c r="L91" s="257" t="e">
        <f>IF(ISNUMBER(Regressions!M101),ROUND(Regressions!M101, 1), NA())</f>
        <v>#N/A</v>
      </c>
      <c r="M91" s="359" t="e">
        <f>IF(ISNUMBER(Regressions!N101),ROUND(Regressions!N101, 1), NA())</f>
        <v>#N/A</v>
      </c>
      <c r="N91" s="256" t="e">
        <f>IF(ISNUMBER(Regressions!O101),ROUND(Regressions!O101, 1), NA())</f>
        <v>#N/A</v>
      </c>
      <c r="O91" s="360" t="e">
        <f>IF(ISNUMBER(Regressions!Q101),ROUND(Regressions!Q101, 1), NA())</f>
        <v>#N/A</v>
      </c>
      <c r="P91" s="358" t="e">
        <f>IF(ISNUMBER(Regressions!R101),ROUND(Regressions!R101, 1), NA())</f>
        <v>#N/A</v>
      </c>
      <c r="Q91" s="258" t="e">
        <f>IF(ISNUMBER(Regressions!S101),ROUND(Regressions!S101, 1), NA())</f>
        <v>#N/A</v>
      </c>
      <c r="R91" s="359" t="e">
        <f>IF(ISNUMBER(Regressions!T101),ROUND(Regressions!T101, 1), NA())</f>
        <v>#N/A</v>
      </c>
      <c r="S91" s="256" t="e">
        <f>IF(ISNUMBER(Regressions!U101),ROUND(Regressions!U101, 1), NA())</f>
        <v>#N/A</v>
      </c>
    </row>
    <row xmlns:x14ac="http://schemas.microsoft.com/office/spreadsheetml/2009/9/ac" r="92" hidden="true" x14ac:dyDescent="0.2">
      <c r="A92" s="354" t="str">
        <f>IF(ISBLANK(Regressions!A102), " ", Regressions!A102)</f>
        <v>Ecuador</v>
      </c>
      <c r="B92" s="355">
        <f>IF(ISBLANK(Regressions!B102), " ", Regressions!B102)</f>
        <v>2026</v>
      </c>
      <c r="C92" s="361" t="str">
        <f>IF(ISBLANK(Regressions!C102), " ", Regressions!C102)</f>
        <v>Rural</v>
      </c>
      <c r="D92" s="357" t="str">
        <f>IF(ISBLANK(Regressions!D102), " ", Regressions!D102)</f>
        <v> </v>
      </c>
      <c r="E92" s="254" t="e">
        <f>IF(ISNUMBER(Regressions!E102),ROUND(Regressions!E102, 1), NA())</f>
        <v>#N/A</v>
      </c>
      <c r="F92" s="358" t="e">
        <f>IF(ISNUMBER(Regressions!F102),ROUND(Regressions!F102, 1), NA())</f>
        <v>#N/A</v>
      </c>
      <c r="G92" s="255" t="e">
        <f>IF(ISNUMBER(Regressions!G102),ROUND(Regressions!G102, 1), NA())</f>
        <v>#N/A</v>
      </c>
      <c r="H92" s="359" t="e">
        <f>IF(ISNUMBER(Regressions!H102),ROUND(Regressions!H102, 1), NA())</f>
        <v>#N/A</v>
      </c>
      <c r="I92" s="256" t="e">
        <f>IF(ISNUMBER(Regressions!I102),ROUND(Regressions!I102, 1), NA())</f>
        <v>#N/A</v>
      </c>
      <c r="J92" s="360" t="e">
        <f>IF(ISNUMBER(Regressions!K102),ROUND(Regressions!K102, 1), NA())</f>
        <v>#N/A</v>
      </c>
      <c r="K92" s="358" t="e">
        <f>IF(ISNUMBER(Regressions!L102),ROUND(Regressions!L102, 1), NA())</f>
        <v>#N/A</v>
      </c>
      <c r="L92" s="257" t="e">
        <f>IF(ISNUMBER(Regressions!M102),ROUND(Regressions!M102, 1), NA())</f>
        <v>#N/A</v>
      </c>
      <c r="M92" s="359" t="e">
        <f>IF(ISNUMBER(Regressions!N102),ROUND(Regressions!N102, 1), NA())</f>
        <v>#N/A</v>
      </c>
      <c r="N92" s="256" t="e">
        <f>IF(ISNUMBER(Regressions!O102),ROUND(Regressions!O102, 1), NA())</f>
        <v>#N/A</v>
      </c>
      <c r="O92" s="360" t="e">
        <f>IF(ISNUMBER(Regressions!Q102),ROUND(Regressions!Q102, 1), NA())</f>
        <v>#N/A</v>
      </c>
      <c r="P92" s="358" t="e">
        <f>IF(ISNUMBER(Regressions!R102),ROUND(Regressions!R102, 1), NA())</f>
        <v>#N/A</v>
      </c>
      <c r="Q92" s="258" t="e">
        <f>IF(ISNUMBER(Regressions!S102),ROUND(Regressions!S102, 1), NA())</f>
        <v>#N/A</v>
      </c>
      <c r="R92" s="359" t="e">
        <f>IF(ISNUMBER(Regressions!T102),ROUND(Regressions!T102, 1), NA())</f>
        <v>#N/A</v>
      </c>
      <c r="S92" s="256" t="e">
        <f>IF(ISNUMBER(Regressions!U102),ROUND(Regressions!U102, 1), NA())</f>
        <v>#N/A</v>
      </c>
    </row>
    <row xmlns:x14ac="http://schemas.microsoft.com/office/spreadsheetml/2009/9/ac" r="93" hidden="true" x14ac:dyDescent="0.2">
      <c r="A93" s="354" t="str">
        <f>IF(ISBLANK(Regressions!A103), " ", Regressions!A103)</f>
        <v>Ecuador</v>
      </c>
      <c r="B93" s="355">
        <f>IF(ISBLANK(Regressions!B103), " ", Regressions!B103)</f>
        <v>2027</v>
      </c>
      <c r="C93" s="361" t="str">
        <f>IF(ISBLANK(Regressions!C103), " ", Regressions!C103)</f>
        <v>Rural</v>
      </c>
      <c r="D93" s="357" t="str">
        <f>IF(ISBLANK(Regressions!D103), " ", Regressions!D103)</f>
        <v> </v>
      </c>
      <c r="E93" s="254" t="e">
        <f>IF(ISNUMBER(Regressions!E103),ROUND(Regressions!E103, 1), NA())</f>
        <v>#N/A</v>
      </c>
      <c r="F93" s="358" t="e">
        <f>IF(ISNUMBER(Regressions!F103),ROUND(Regressions!F103, 1), NA())</f>
        <v>#N/A</v>
      </c>
      <c r="G93" s="255" t="e">
        <f>IF(ISNUMBER(Regressions!G103),ROUND(Regressions!G103, 1), NA())</f>
        <v>#N/A</v>
      </c>
      <c r="H93" s="359" t="e">
        <f>IF(ISNUMBER(Regressions!H103),ROUND(Regressions!H103, 1), NA())</f>
        <v>#N/A</v>
      </c>
      <c r="I93" s="256" t="e">
        <f>IF(ISNUMBER(Regressions!I103),ROUND(Regressions!I103, 1), NA())</f>
        <v>#N/A</v>
      </c>
      <c r="J93" s="360" t="e">
        <f>IF(ISNUMBER(Regressions!K103),ROUND(Regressions!K103, 1), NA())</f>
        <v>#N/A</v>
      </c>
      <c r="K93" s="358" t="e">
        <f>IF(ISNUMBER(Regressions!L103),ROUND(Regressions!L103, 1), NA())</f>
        <v>#N/A</v>
      </c>
      <c r="L93" s="257" t="e">
        <f>IF(ISNUMBER(Regressions!M103),ROUND(Regressions!M103, 1), NA())</f>
        <v>#N/A</v>
      </c>
      <c r="M93" s="359" t="e">
        <f>IF(ISNUMBER(Regressions!N103),ROUND(Regressions!N103, 1), NA())</f>
        <v>#N/A</v>
      </c>
      <c r="N93" s="256" t="e">
        <f>IF(ISNUMBER(Regressions!O103),ROUND(Regressions!O103, 1), NA())</f>
        <v>#N/A</v>
      </c>
      <c r="O93" s="360" t="e">
        <f>IF(ISNUMBER(Regressions!Q103),ROUND(Regressions!Q103, 1), NA())</f>
        <v>#N/A</v>
      </c>
      <c r="P93" s="358" t="e">
        <f>IF(ISNUMBER(Regressions!R103),ROUND(Regressions!R103, 1), NA())</f>
        <v>#N/A</v>
      </c>
      <c r="Q93" s="258" t="e">
        <f>IF(ISNUMBER(Regressions!S103),ROUND(Regressions!S103, 1), NA())</f>
        <v>#N/A</v>
      </c>
      <c r="R93" s="359" t="e">
        <f>IF(ISNUMBER(Regressions!T103),ROUND(Regressions!T103, 1), NA())</f>
        <v>#N/A</v>
      </c>
      <c r="S93" s="256" t="e">
        <f>IF(ISNUMBER(Regressions!U103),ROUND(Regressions!U103, 1), NA())</f>
        <v>#N/A</v>
      </c>
    </row>
    <row xmlns:x14ac="http://schemas.microsoft.com/office/spreadsheetml/2009/9/ac" r="94" hidden="true" x14ac:dyDescent="0.2">
      <c r="A94" s="354" t="str">
        <f>IF(ISBLANK(Regressions!A104), " ", Regressions!A104)</f>
        <v>Ecuador</v>
      </c>
      <c r="B94" s="355">
        <f>IF(ISBLANK(Regressions!B104), " ", Regressions!B104)</f>
        <v>2028</v>
      </c>
      <c r="C94" s="361" t="str">
        <f>IF(ISBLANK(Regressions!C104), " ", Regressions!C104)</f>
        <v>Rural</v>
      </c>
      <c r="D94" s="357" t="str">
        <f>IF(ISBLANK(Regressions!D104), " ", Regressions!D104)</f>
        <v> </v>
      </c>
      <c r="E94" s="254" t="e">
        <f>IF(ISNUMBER(Regressions!E104),ROUND(Regressions!E104, 1), NA())</f>
        <v>#N/A</v>
      </c>
      <c r="F94" s="358" t="e">
        <f>IF(ISNUMBER(Regressions!F104),ROUND(Regressions!F104, 1), NA())</f>
        <v>#N/A</v>
      </c>
      <c r="G94" s="255" t="e">
        <f>IF(ISNUMBER(Regressions!G104),ROUND(Regressions!G104, 1), NA())</f>
        <v>#N/A</v>
      </c>
      <c r="H94" s="359" t="e">
        <f>IF(ISNUMBER(Regressions!H104),ROUND(Regressions!H104, 1), NA())</f>
        <v>#N/A</v>
      </c>
      <c r="I94" s="256" t="e">
        <f>IF(ISNUMBER(Regressions!I104),ROUND(Regressions!I104, 1), NA())</f>
        <v>#N/A</v>
      </c>
      <c r="J94" s="360" t="e">
        <f>IF(ISNUMBER(Regressions!K104),ROUND(Regressions!K104, 1), NA())</f>
        <v>#N/A</v>
      </c>
      <c r="K94" s="358" t="e">
        <f>IF(ISNUMBER(Regressions!L104),ROUND(Regressions!L104, 1), NA())</f>
        <v>#N/A</v>
      </c>
      <c r="L94" s="257" t="e">
        <f>IF(ISNUMBER(Regressions!M104),ROUND(Regressions!M104, 1), NA())</f>
        <v>#N/A</v>
      </c>
      <c r="M94" s="359" t="e">
        <f>IF(ISNUMBER(Regressions!N104),ROUND(Regressions!N104, 1), NA())</f>
        <v>#N/A</v>
      </c>
      <c r="N94" s="256" t="e">
        <f>IF(ISNUMBER(Regressions!O104),ROUND(Regressions!O104, 1), NA())</f>
        <v>#N/A</v>
      </c>
      <c r="O94" s="360" t="e">
        <f>IF(ISNUMBER(Regressions!Q104),ROUND(Regressions!Q104, 1), NA())</f>
        <v>#N/A</v>
      </c>
      <c r="P94" s="358" t="e">
        <f>IF(ISNUMBER(Regressions!R104),ROUND(Regressions!R104, 1), NA())</f>
        <v>#N/A</v>
      </c>
      <c r="Q94" s="258" t="e">
        <f>IF(ISNUMBER(Regressions!S104),ROUND(Regressions!S104, 1), NA())</f>
        <v>#N/A</v>
      </c>
      <c r="R94" s="359" t="e">
        <f>IF(ISNUMBER(Regressions!T104),ROUND(Regressions!T104, 1), NA())</f>
        <v>#N/A</v>
      </c>
      <c r="S94" s="256" t="e">
        <f>IF(ISNUMBER(Regressions!U104),ROUND(Regressions!U104, 1), NA())</f>
        <v>#N/A</v>
      </c>
    </row>
    <row xmlns:x14ac="http://schemas.microsoft.com/office/spreadsheetml/2009/9/ac" r="95" hidden="true" x14ac:dyDescent="0.2">
      <c r="A95" s="354" t="str">
        <f>IF(ISBLANK(Regressions!A105), " ", Regressions!A105)</f>
        <v>Ecuador</v>
      </c>
      <c r="B95" s="355">
        <f>IF(ISBLANK(Regressions!B105), " ", Regressions!B105)</f>
        <v>2029</v>
      </c>
      <c r="C95" s="361" t="str">
        <f>IF(ISBLANK(Regressions!C105), " ", Regressions!C105)</f>
        <v>Rural</v>
      </c>
      <c r="D95" s="357" t="str">
        <f>IF(ISBLANK(Regressions!D105), " ", Regressions!D105)</f>
        <v> </v>
      </c>
      <c r="E95" s="254" t="e">
        <f>IF(ISNUMBER(Regressions!E105),ROUND(Regressions!E105, 1), NA())</f>
        <v>#N/A</v>
      </c>
      <c r="F95" s="358" t="e">
        <f>IF(ISNUMBER(Regressions!F105),ROUND(Regressions!F105, 1), NA())</f>
        <v>#N/A</v>
      </c>
      <c r="G95" s="255" t="e">
        <f>IF(ISNUMBER(Regressions!G105),ROUND(Regressions!G105, 1), NA())</f>
        <v>#N/A</v>
      </c>
      <c r="H95" s="359" t="e">
        <f>IF(ISNUMBER(Regressions!H105),ROUND(Regressions!H105, 1), NA())</f>
        <v>#N/A</v>
      </c>
      <c r="I95" s="256" t="e">
        <f>IF(ISNUMBER(Regressions!I105),ROUND(Regressions!I105, 1), NA())</f>
        <v>#N/A</v>
      </c>
      <c r="J95" s="360" t="e">
        <f>IF(ISNUMBER(Regressions!K105),ROUND(Regressions!K105, 1), NA())</f>
        <v>#N/A</v>
      </c>
      <c r="K95" s="358" t="e">
        <f>IF(ISNUMBER(Regressions!L105),ROUND(Regressions!L105, 1), NA())</f>
        <v>#N/A</v>
      </c>
      <c r="L95" s="257" t="e">
        <f>IF(ISNUMBER(Regressions!M105),ROUND(Regressions!M105, 1), NA())</f>
        <v>#N/A</v>
      </c>
      <c r="M95" s="359" t="e">
        <f>IF(ISNUMBER(Regressions!N105),ROUND(Regressions!N105, 1), NA())</f>
        <v>#N/A</v>
      </c>
      <c r="N95" s="256" t="e">
        <f>IF(ISNUMBER(Regressions!O105),ROUND(Regressions!O105, 1), NA())</f>
        <v>#N/A</v>
      </c>
      <c r="O95" s="360" t="e">
        <f>IF(ISNUMBER(Regressions!Q105),ROUND(Regressions!Q105, 1), NA())</f>
        <v>#N/A</v>
      </c>
      <c r="P95" s="358" t="e">
        <f>IF(ISNUMBER(Regressions!R105),ROUND(Regressions!R105, 1), NA())</f>
        <v>#N/A</v>
      </c>
      <c r="Q95" s="258" t="e">
        <f>IF(ISNUMBER(Regressions!S105),ROUND(Regressions!S105, 1), NA())</f>
        <v>#N/A</v>
      </c>
      <c r="R95" s="359" t="e">
        <f>IF(ISNUMBER(Regressions!T105),ROUND(Regressions!T105, 1), NA())</f>
        <v>#N/A</v>
      </c>
      <c r="S95" s="256" t="e">
        <f>IF(ISNUMBER(Regressions!U105),ROUND(Regressions!U105, 1), NA())</f>
        <v>#N/A</v>
      </c>
    </row>
    <row xmlns:x14ac="http://schemas.microsoft.com/office/spreadsheetml/2009/9/ac" r="96" hidden="true" x14ac:dyDescent="0.2">
      <c r="A96" s="354" t="str">
        <f>IF(ISBLANK(Regressions!A106), " ", Regressions!A106)</f>
        <v>Ecuador</v>
      </c>
      <c r="B96" s="355">
        <f>IF(ISBLANK(Regressions!B106), " ", Regressions!B106)</f>
        <v>2030</v>
      </c>
      <c r="C96" s="361" t="str">
        <f>IF(ISBLANK(Regressions!C106), " ", Regressions!C106)</f>
        <v>Rural</v>
      </c>
      <c r="D96" s="357" t="str">
        <f>IF(ISBLANK(Regressions!D106), " ", Regressions!D106)</f>
        <v> </v>
      </c>
      <c r="E96" s="254" t="e">
        <f>IF(ISNUMBER(Regressions!E106),ROUND(Regressions!E106, 1), NA())</f>
        <v>#N/A</v>
      </c>
      <c r="F96" s="358" t="e">
        <f>IF(ISNUMBER(Regressions!F106),ROUND(Regressions!F106, 1), NA())</f>
        <v>#N/A</v>
      </c>
      <c r="G96" s="255" t="e">
        <f>IF(ISNUMBER(Regressions!G106),ROUND(Regressions!G106, 1), NA())</f>
        <v>#N/A</v>
      </c>
      <c r="H96" s="359" t="e">
        <f>IF(ISNUMBER(Regressions!H106),ROUND(Regressions!H106, 1), NA())</f>
        <v>#N/A</v>
      </c>
      <c r="I96" s="256" t="e">
        <f>IF(ISNUMBER(Regressions!I106),ROUND(Regressions!I106, 1), NA())</f>
        <v>#N/A</v>
      </c>
      <c r="J96" s="360" t="e">
        <f>IF(ISNUMBER(Regressions!K106),ROUND(Regressions!K106, 1), NA())</f>
        <v>#N/A</v>
      </c>
      <c r="K96" s="358" t="e">
        <f>IF(ISNUMBER(Regressions!L106),ROUND(Regressions!L106, 1), NA())</f>
        <v>#N/A</v>
      </c>
      <c r="L96" s="257" t="e">
        <f>IF(ISNUMBER(Regressions!M106),ROUND(Regressions!M106, 1), NA())</f>
        <v>#N/A</v>
      </c>
      <c r="M96" s="359" t="e">
        <f>IF(ISNUMBER(Regressions!N106),ROUND(Regressions!N106, 1), NA())</f>
        <v>#N/A</v>
      </c>
      <c r="N96" s="256" t="e">
        <f>IF(ISNUMBER(Regressions!O106),ROUND(Regressions!O106, 1), NA())</f>
        <v>#N/A</v>
      </c>
      <c r="O96" s="360" t="e">
        <f>IF(ISNUMBER(Regressions!Q106),ROUND(Regressions!Q106, 1), NA())</f>
        <v>#N/A</v>
      </c>
      <c r="P96" s="358" t="e">
        <f>IF(ISNUMBER(Regressions!R106),ROUND(Regressions!R106, 1), NA())</f>
        <v>#N/A</v>
      </c>
      <c r="Q96" s="258" t="e">
        <f>IF(ISNUMBER(Regressions!S106),ROUND(Regressions!S106, 1), NA())</f>
        <v>#N/A</v>
      </c>
      <c r="R96" s="359" t="e">
        <f>IF(ISNUMBER(Regressions!T106),ROUND(Regressions!T106, 1), NA())</f>
        <v>#N/A</v>
      </c>
      <c r="S96" s="256" t="e">
        <f>IF(ISNUMBER(Regressions!U106),ROUND(Regressions!U106, 1), NA())</f>
        <v>#N/A</v>
      </c>
    </row>
    <row xmlns:x14ac="http://schemas.microsoft.com/office/spreadsheetml/2009/9/ac" r="97" x14ac:dyDescent="0.2">
      <c r="A97" s="354" t="str">
        <f>IF(ISBLANK(Regressions!A107), " ", Regressions!A107)</f>
        <v>Ecuador</v>
      </c>
      <c r="B97" s="355">
        <f>IF(ISBLANK(Regressions!B107), " ", Regressions!B107)</f>
        <v>2000</v>
      </c>
      <c r="C97" s="361" t="str">
        <f>IF(ISBLANK(Regressions!C107), " ", Regressions!C107)</f>
        <v>Pre-primary</v>
      </c>
      <c r="D97" s="357">
        <f>IF(ISBLANK(Regressions!D107), " ", Regressions!D107)</f>
        <v>303435</v>
      </c>
      <c r="E97" s="254">
        <f>IF(ISNUMBER(Regressions!E107),ROUND(Regressions!E107, 1), NA())</f>
        <v>99.6</v>
      </c>
      <c r="F97" s="358" t="e">
        <f>IF(ISNUMBER(Regressions!F107),ROUND(Regressions!F107, 1), NA())</f>
        <v>#N/A</v>
      </c>
      <c r="G97" s="255" t="e">
        <f>IF(ISNUMBER(Regressions!G107),ROUND(Regressions!G107, 1), NA())</f>
        <v>#N/A</v>
      </c>
      <c r="H97" s="359" t="e">
        <f>IF(ISNUMBER(Regressions!H107),ROUND(Regressions!H107, 1), NA())</f>
        <v>#N/A</v>
      </c>
      <c r="I97" s="256" t="e">
        <f>IF(ISNUMBER(Regressions!I107),ROUND(Regressions!I107, 1), NA())</f>
        <v>#N/A</v>
      </c>
      <c r="J97" s="360" t="e">
        <f>IF(ISNUMBER(Regressions!K107),ROUND(Regressions!K107, 1), NA())</f>
        <v>#N/A</v>
      </c>
      <c r="K97" s="358" t="e">
        <f>IF(ISNUMBER(Regressions!L107),ROUND(Regressions!L107, 1), NA())</f>
        <v>#N/A</v>
      </c>
      <c r="L97" s="257" t="e">
        <f>IF(ISNUMBER(Regressions!M107),ROUND(Regressions!M107, 1), NA())</f>
        <v>#N/A</v>
      </c>
      <c r="M97" s="359" t="e">
        <f>IF(ISNUMBER(Regressions!N107),ROUND(Regressions!N107, 1), NA())</f>
        <v>#N/A</v>
      </c>
      <c r="N97" s="256" t="e">
        <f>IF(ISNUMBER(Regressions!O107),ROUND(Regressions!O107, 1), NA())</f>
        <v>#N/A</v>
      </c>
      <c r="O97" s="360" t="e">
        <f>IF(ISNUMBER(Regressions!Q107),ROUND(Regressions!Q107, 1), NA())</f>
        <v>#N/A</v>
      </c>
      <c r="P97" s="358" t="e">
        <f>IF(ISNUMBER(Regressions!R107),ROUND(Regressions!R107, 1), NA())</f>
        <v>#N/A</v>
      </c>
      <c r="Q97" s="258" t="e">
        <f>IF(ISNUMBER(Regressions!S107),ROUND(Regressions!S107, 1), NA())</f>
        <v>#N/A</v>
      </c>
      <c r="R97" s="359" t="e">
        <f>IF(ISNUMBER(Regressions!T107),ROUND(Regressions!T107, 1), NA())</f>
        <v>#N/A</v>
      </c>
      <c r="S97" s="256" t="e">
        <f>IF(ISNUMBER(Regressions!U107),ROUND(Regressions!U107, 1), NA())</f>
        <v>#N/A</v>
      </c>
    </row>
    <row xmlns:x14ac="http://schemas.microsoft.com/office/spreadsheetml/2009/9/ac" r="98" x14ac:dyDescent="0.2">
      <c r="A98" s="354" t="str">
        <f>IF(ISBLANK(Regressions!A108), " ", Regressions!A108)</f>
        <v>Ecuador</v>
      </c>
      <c r="B98" s="355">
        <f>IF(ISBLANK(Regressions!B108), " ", Regressions!B108)</f>
        <v>2001</v>
      </c>
      <c r="C98" s="361" t="str">
        <f>IF(ISBLANK(Regressions!C108), " ", Regressions!C108)</f>
        <v>Pre-primary</v>
      </c>
      <c r="D98" s="357">
        <f>IF(ISBLANK(Regressions!D108), " ", Regressions!D108)</f>
        <v>305012</v>
      </c>
      <c r="E98" s="254">
        <f>IF(ISNUMBER(Regressions!E108),ROUND(Regressions!E108, 1), NA())</f>
        <v>99.6</v>
      </c>
      <c r="F98" s="358" t="e">
        <f>IF(ISNUMBER(Regressions!F108),ROUND(Regressions!F108, 1), NA())</f>
        <v>#N/A</v>
      </c>
      <c r="G98" s="255" t="e">
        <f>IF(ISNUMBER(Regressions!G108),ROUND(Regressions!G108, 1), NA())</f>
        <v>#N/A</v>
      </c>
      <c r="H98" s="359" t="e">
        <f>IF(ISNUMBER(Regressions!H108),ROUND(Regressions!H108, 1), NA())</f>
        <v>#N/A</v>
      </c>
      <c r="I98" s="256" t="e">
        <f>IF(ISNUMBER(Regressions!I108),ROUND(Regressions!I108, 1), NA())</f>
        <v>#N/A</v>
      </c>
      <c r="J98" s="360" t="e">
        <f>IF(ISNUMBER(Regressions!K108),ROUND(Regressions!K108, 1), NA())</f>
        <v>#N/A</v>
      </c>
      <c r="K98" s="358" t="e">
        <f>IF(ISNUMBER(Regressions!L108),ROUND(Regressions!L108, 1), NA())</f>
        <v>#N/A</v>
      </c>
      <c r="L98" s="257" t="e">
        <f>IF(ISNUMBER(Regressions!M108),ROUND(Regressions!M108, 1), NA())</f>
        <v>#N/A</v>
      </c>
      <c r="M98" s="359" t="e">
        <f>IF(ISNUMBER(Regressions!N108),ROUND(Regressions!N108, 1), NA())</f>
        <v>#N/A</v>
      </c>
      <c r="N98" s="256" t="e">
        <f>IF(ISNUMBER(Regressions!O108),ROUND(Regressions!O108, 1), NA())</f>
        <v>#N/A</v>
      </c>
      <c r="O98" s="360" t="e">
        <f>IF(ISNUMBER(Regressions!Q108),ROUND(Regressions!Q108, 1), NA())</f>
        <v>#N/A</v>
      </c>
      <c r="P98" s="358" t="e">
        <f>IF(ISNUMBER(Regressions!R108),ROUND(Regressions!R108, 1), NA())</f>
        <v>#N/A</v>
      </c>
      <c r="Q98" s="258" t="e">
        <f>IF(ISNUMBER(Regressions!S108),ROUND(Regressions!S108, 1), NA())</f>
        <v>#N/A</v>
      </c>
      <c r="R98" s="359" t="e">
        <f>IF(ISNUMBER(Regressions!T108),ROUND(Regressions!T108, 1), NA())</f>
        <v>#N/A</v>
      </c>
      <c r="S98" s="256" t="e">
        <f>IF(ISNUMBER(Regressions!U108),ROUND(Regressions!U108, 1), NA())</f>
        <v>#N/A</v>
      </c>
    </row>
    <row xmlns:x14ac="http://schemas.microsoft.com/office/spreadsheetml/2009/9/ac" r="99" x14ac:dyDescent="0.2">
      <c r="A99" s="354" t="str">
        <f>IF(ISBLANK(Regressions!A109), " ", Regressions!A109)</f>
        <v>Ecuador</v>
      </c>
      <c r="B99" s="355">
        <f>IF(ISBLANK(Regressions!B109), " ", Regressions!B109)</f>
        <v>2002</v>
      </c>
      <c r="C99" s="361" t="str">
        <f>IF(ISBLANK(Regressions!C109), " ", Regressions!C109)</f>
        <v>Pre-primary</v>
      </c>
      <c r="D99" s="357">
        <f>IF(ISBLANK(Regressions!D109), " ", Regressions!D109)</f>
        <v>306797</v>
      </c>
      <c r="E99" s="254">
        <f>IF(ISNUMBER(Regressions!E109),ROUND(Regressions!E109, 1), NA())</f>
        <v>99.6</v>
      </c>
      <c r="F99" s="358" t="e">
        <f>IF(ISNUMBER(Regressions!F109),ROUND(Regressions!F109, 1), NA())</f>
        <v>#N/A</v>
      </c>
      <c r="G99" s="255" t="e">
        <f>IF(ISNUMBER(Regressions!G109),ROUND(Regressions!G109, 1), NA())</f>
        <v>#N/A</v>
      </c>
      <c r="H99" s="359" t="e">
        <f>IF(ISNUMBER(Regressions!H109),ROUND(Regressions!H109, 1), NA())</f>
        <v>#N/A</v>
      </c>
      <c r="I99" s="256" t="e">
        <f>IF(ISNUMBER(Regressions!I109),ROUND(Regressions!I109, 1), NA())</f>
        <v>#N/A</v>
      </c>
      <c r="J99" s="360" t="e">
        <f>IF(ISNUMBER(Regressions!K109),ROUND(Regressions!K109, 1), NA())</f>
        <v>#N/A</v>
      </c>
      <c r="K99" s="358" t="e">
        <f>IF(ISNUMBER(Regressions!L109),ROUND(Regressions!L109, 1), NA())</f>
        <v>#N/A</v>
      </c>
      <c r="L99" s="257" t="e">
        <f>IF(ISNUMBER(Regressions!M109),ROUND(Regressions!M109, 1), NA())</f>
        <v>#N/A</v>
      </c>
      <c r="M99" s="359" t="e">
        <f>IF(ISNUMBER(Regressions!N109),ROUND(Regressions!N109, 1), NA())</f>
        <v>#N/A</v>
      </c>
      <c r="N99" s="256" t="e">
        <f>IF(ISNUMBER(Regressions!O109),ROUND(Regressions!O109, 1), NA())</f>
        <v>#N/A</v>
      </c>
      <c r="O99" s="360" t="e">
        <f>IF(ISNUMBER(Regressions!Q109),ROUND(Regressions!Q109, 1), NA())</f>
        <v>#N/A</v>
      </c>
      <c r="P99" s="358" t="e">
        <f>IF(ISNUMBER(Regressions!R109),ROUND(Regressions!R109, 1), NA())</f>
        <v>#N/A</v>
      </c>
      <c r="Q99" s="258" t="e">
        <f>IF(ISNUMBER(Regressions!S109),ROUND(Regressions!S109, 1), NA())</f>
        <v>#N/A</v>
      </c>
      <c r="R99" s="359" t="e">
        <f>IF(ISNUMBER(Regressions!T109),ROUND(Regressions!T109, 1), NA())</f>
        <v>#N/A</v>
      </c>
      <c r="S99" s="256" t="e">
        <f>IF(ISNUMBER(Regressions!U109),ROUND(Regressions!U109, 1), NA())</f>
        <v>#N/A</v>
      </c>
    </row>
    <row xmlns:x14ac="http://schemas.microsoft.com/office/spreadsheetml/2009/9/ac" r="100" x14ac:dyDescent="0.2">
      <c r="A100" s="354" t="str">
        <f>IF(ISBLANK(Regressions!A110), " ", Regressions!A110)</f>
        <v>Ecuador</v>
      </c>
      <c r="B100" s="355">
        <f>IF(ISBLANK(Regressions!B110), " ", Regressions!B110)</f>
        <v>2003</v>
      </c>
      <c r="C100" s="361" t="str">
        <f>IF(ISBLANK(Regressions!C110), " ", Regressions!C110)</f>
        <v>Pre-primary</v>
      </c>
      <c r="D100" s="357">
        <f>IF(ISBLANK(Regressions!D110), " ", Regressions!D110)</f>
        <v>307913</v>
      </c>
      <c r="E100" s="254">
        <f>IF(ISNUMBER(Regressions!E110),ROUND(Regressions!E110, 1), NA())</f>
        <v>99.6</v>
      </c>
      <c r="F100" s="358" t="e">
        <f>IF(ISNUMBER(Regressions!F110),ROUND(Regressions!F110, 1), NA())</f>
        <v>#N/A</v>
      </c>
      <c r="G100" s="255" t="e">
        <f>IF(ISNUMBER(Regressions!G110),ROUND(Regressions!G110, 1), NA())</f>
        <v>#N/A</v>
      </c>
      <c r="H100" s="359" t="e">
        <f>IF(ISNUMBER(Regressions!H110),ROUND(Regressions!H110, 1), NA())</f>
        <v>#N/A</v>
      </c>
      <c r="I100" s="256" t="e">
        <f>IF(ISNUMBER(Regressions!I110),ROUND(Regressions!I110, 1), NA())</f>
        <v>#N/A</v>
      </c>
      <c r="J100" s="360" t="e">
        <f>IF(ISNUMBER(Regressions!K110),ROUND(Regressions!K110, 1), NA())</f>
        <v>#N/A</v>
      </c>
      <c r="K100" s="358" t="e">
        <f>IF(ISNUMBER(Regressions!L110),ROUND(Regressions!L110, 1), NA())</f>
        <v>#N/A</v>
      </c>
      <c r="L100" s="257" t="e">
        <f>IF(ISNUMBER(Regressions!M110),ROUND(Regressions!M110, 1), NA())</f>
        <v>#N/A</v>
      </c>
      <c r="M100" s="359" t="e">
        <f>IF(ISNUMBER(Regressions!N110),ROUND(Regressions!N110, 1), NA())</f>
        <v>#N/A</v>
      </c>
      <c r="N100" s="256" t="e">
        <f>IF(ISNUMBER(Regressions!O110),ROUND(Regressions!O110, 1), NA())</f>
        <v>#N/A</v>
      </c>
      <c r="O100" s="360" t="e">
        <f>IF(ISNUMBER(Regressions!Q110),ROUND(Regressions!Q110, 1), NA())</f>
        <v>#N/A</v>
      </c>
      <c r="P100" s="358" t="e">
        <f>IF(ISNUMBER(Regressions!R110),ROUND(Regressions!R110, 1), NA())</f>
        <v>#N/A</v>
      </c>
      <c r="Q100" s="258" t="e">
        <f>IF(ISNUMBER(Regressions!S110),ROUND(Regressions!S110, 1), NA())</f>
        <v>#N/A</v>
      </c>
      <c r="R100" s="359" t="e">
        <f>IF(ISNUMBER(Regressions!T110),ROUND(Regressions!T110, 1), NA())</f>
        <v>#N/A</v>
      </c>
      <c r="S100" s="256" t="e">
        <f>IF(ISNUMBER(Regressions!U110),ROUND(Regressions!U110, 1), NA())</f>
        <v>#N/A</v>
      </c>
    </row>
    <row xmlns:x14ac="http://schemas.microsoft.com/office/spreadsheetml/2009/9/ac" r="101" x14ac:dyDescent="0.2">
      <c r="A101" s="354" t="str">
        <f>IF(ISBLANK(Regressions!A111), " ", Regressions!A111)</f>
        <v>Ecuador</v>
      </c>
      <c r="B101" s="355">
        <f>IF(ISBLANK(Regressions!B111), " ", Regressions!B111)</f>
        <v>2004</v>
      </c>
      <c r="C101" s="361" t="str">
        <f>IF(ISBLANK(Regressions!C111), " ", Regressions!C111)</f>
        <v>Pre-primary</v>
      </c>
      <c r="D101" s="357">
        <f>IF(ISBLANK(Regressions!D111), " ", Regressions!D111)</f>
        <v>309786</v>
      </c>
      <c r="E101" s="254">
        <f>IF(ISNUMBER(Regressions!E111),ROUND(Regressions!E111, 1), NA())</f>
        <v>99.6</v>
      </c>
      <c r="F101" s="358" t="e">
        <f>IF(ISNUMBER(Regressions!F111),ROUND(Regressions!F111, 1), NA())</f>
        <v>#N/A</v>
      </c>
      <c r="G101" s="255" t="e">
        <f>IF(ISNUMBER(Regressions!G111),ROUND(Regressions!G111, 1), NA())</f>
        <v>#N/A</v>
      </c>
      <c r="H101" s="359" t="e">
        <f>IF(ISNUMBER(Regressions!H111),ROUND(Regressions!H111, 1), NA())</f>
        <v>#N/A</v>
      </c>
      <c r="I101" s="256" t="e">
        <f>IF(ISNUMBER(Regressions!I111),ROUND(Regressions!I111, 1), NA())</f>
        <v>#N/A</v>
      </c>
      <c r="J101" s="360" t="e">
        <f>IF(ISNUMBER(Regressions!K111),ROUND(Regressions!K111, 1), NA())</f>
        <v>#N/A</v>
      </c>
      <c r="K101" s="358" t="e">
        <f>IF(ISNUMBER(Regressions!L111),ROUND(Regressions!L111, 1), NA())</f>
        <v>#N/A</v>
      </c>
      <c r="L101" s="257" t="e">
        <f>IF(ISNUMBER(Regressions!M111),ROUND(Regressions!M111, 1), NA())</f>
        <v>#N/A</v>
      </c>
      <c r="M101" s="359" t="e">
        <f>IF(ISNUMBER(Regressions!N111),ROUND(Regressions!N111, 1), NA())</f>
        <v>#N/A</v>
      </c>
      <c r="N101" s="256" t="e">
        <f>IF(ISNUMBER(Regressions!O111),ROUND(Regressions!O111, 1), NA())</f>
        <v>#N/A</v>
      </c>
      <c r="O101" s="360" t="e">
        <f>IF(ISNUMBER(Regressions!Q111),ROUND(Regressions!Q111, 1), NA())</f>
        <v>#N/A</v>
      </c>
      <c r="P101" s="358" t="e">
        <f>IF(ISNUMBER(Regressions!R111),ROUND(Regressions!R111, 1), NA())</f>
        <v>#N/A</v>
      </c>
      <c r="Q101" s="258" t="e">
        <f>IF(ISNUMBER(Regressions!S111),ROUND(Regressions!S111, 1), NA())</f>
        <v>#N/A</v>
      </c>
      <c r="R101" s="359" t="e">
        <f>IF(ISNUMBER(Regressions!T111),ROUND(Regressions!T111, 1), NA())</f>
        <v>#N/A</v>
      </c>
      <c r="S101" s="256" t="e">
        <f>IF(ISNUMBER(Regressions!U111),ROUND(Regressions!U111, 1), NA())</f>
        <v>#N/A</v>
      </c>
    </row>
    <row xmlns:x14ac="http://schemas.microsoft.com/office/spreadsheetml/2009/9/ac" r="102" x14ac:dyDescent="0.2">
      <c r="A102" s="354" t="str">
        <f>IF(ISBLANK(Regressions!A112), " ", Regressions!A112)</f>
        <v>Ecuador</v>
      </c>
      <c r="B102" s="355">
        <f>IF(ISBLANK(Regressions!B112), " ", Regressions!B112)</f>
        <v>2005</v>
      </c>
      <c r="C102" s="361" t="str">
        <f>IF(ISBLANK(Regressions!C112), " ", Regressions!C112)</f>
        <v>Pre-primary</v>
      </c>
      <c r="D102" s="357">
        <f>IF(ISBLANK(Regressions!D112), " ", Regressions!D112)</f>
        <v>310255</v>
      </c>
      <c r="E102" s="254">
        <f>IF(ISNUMBER(Regressions!E112),ROUND(Regressions!E112, 1), NA())</f>
        <v>99.6</v>
      </c>
      <c r="F102" s="358" t="e">
        <f>IF(ISNUMBER(Regressions!F112),ROUND(Regressions!F112, 1), NA())</f>
        <v>#N/A</v>
      </c>
      <c r="G102" s="255" t="e">
        <f>IF(ISNUMBER(Regressions!G112),ROUND(Regressions!G112, 1), NA())</f>
        <v>#N/A</v>
      </c>
      <c r="H102" s="359" t="e">
        <f>IF(ISNUMBER(Regressions!H112),ROUND(Regressions!H112, 1), NA())</f>
        <v>#N/A</v>
      </c>
      <c r="I102" s="256" t="e">
        <f>IF(ISNUMBER(Regressions!I112),ROUND(Regressions!I112, 1), NA())</f>
        <v>#N/A</v>
      </c>
      <c r="J102" s="360" t="e">
        <f>IF(ISNUMBER(Regressions!K112),ROUND(Regressions!K112, 1), NA())</f>
        <v>#N/A</v>
      </c>
      <c r="K102" s="358" t="e">
        <f>IF(ISNUMBER(Regressions!L112),ROUND(Regressions!L112, 1), NA())</f>
        <v>#N/A</v>
      </c>
      <c r="L102" s="257" t="e">
        <f>IF(ISNUMBER(Regressions!M112),ROUND(Regressions!M112, 1), NA())</f>
        <v>#N/A</v>
      </c>
      <c r="M102" s="359" t="e">
        <f>IF(ISNUMBER(Regressions!N112),ROUND(Regressions!N112, 1), NA())</f>
        <v>#N/A</v>
      </c>
      <c r="N102" s="256" t="e">
        <f>IF(ISNUMBER(Regressions!O112),ROUND(Regressions!O112, 1), NA())</f>
        <v>#N/A</v>
      </c>
      <c r="O102" s="360" t="e">
        <f>IF(ISNUMBER(Regressions!Q112),ROUND(Regressions!Q112, 1), NA())</f>
        <v>#N/A</v>
      </c>
      <c r="P102" s="358" t="e">
        <f>IF(ISNUMBER(Regressions!R112),ROUND(Regressions!R112, 1), NA())</f>
        <v>#N/A</v>
      </c>
      <c r="Q102" s="258" t="e">
        <f>IF(ISNUMBER(Regressions!S112),ROUND(Regressions!S112, 1), NA())</f>
        <v>#N/A</v>
      </c>
      <c r="R102" s="359" t="e">
        <f>IF(ISNUMBER(Regressions!T112),ROUND(Regressions!T112, 1), NA())</f>
        <v>#N/A</v>
      </c>
      <c r="S102" s="256" t="e">
        <f>IF(ISNUMBER(Regressions!U112),ROUND(Regressions!U112, 1), NA())</f>
        <v>#N/A</v>
      </c>
    </row>
    <row xmlns:x14ac="http://schemas.microsoft.com/office/spreadsheetml/2009/9/ac" r="103" x14ac:dyDescent="0.2">
      <c r="A103" s="354" t="str">
        <f>IF(ISBLANK(Regressions!A113), " ", Regressions!A113)</f>
        <v>Ecuador</v>
      </c>
      <c r="B103" s="355">
        <f>IF(ISBLANK(Regressions!B113), " ", Regressions!B113)</f>
        <v>2006</v>
      </c>
      <c r="C103" s="361" t="str">
        <f>IF(ISBLANK(Regressions!C113), " ", Regressions!C113)</f>
        <v>Pre-primary</v>
      </c>
      <c r="D103" s="357">
        <f>IF(ISBLANK(Regressions!D113), " ", Regressions!D113)</f>
        <v>310003</v>
      </c>
      <c r="E103" s="254">
        <f>IF(ISNUMBER(Regressions!E113),ROUND(Regressions!E113, 1), NA())</f>
        <v>99.6</v>
      </c>
      <c r="F103" s="358" t="e">
        <f>IF(ISNUMBER(Regressions!F113),ROUND(Regressions!F113, 1), NA())</f>
        <v>#N/A</v>
      </c>
      <c r="G103" s="255" t="e">
        <f>IF(ISNUMBER(Regressions!G113),ROUND(Regressions!G113, 1), NA())</f>
        <v>#N/A</v>
      </c>
      <c r="H103" s="359" t="e">
        <f>IF(ISNUMBER(Regressions!H113),ROUND(Regressions!H113, 1), NA())</f>
        <v>#N/A</v>
      </c>
      <c r="I103" s="256" t="e">
        <f>IF(ISNUMBER(Regressions!I113),ROUND(Regressions!I113, 1), NA())</f>
        <v>#N/A</v>
      </c>
      <c r="J103" s="360" t="e">
        <f>IF(ISNUMBER(Regressions!K113),ROUND(Regressions!K113, 1), NA())</f>
        <v>#N/A</v>
      </c>
      <c r="K103" s="358" t="e">
        <f>IF(ISNUMBER(Regressions!L113),ROUND(Regressions!L113, 1), NA())</f>
        <v>#N/A</v>
      </c>
      <c r="L103" s="257" t="e">
        <f>IF(ISNUMBER(Regressions!M113),ROUND(Regressions!M113, 1), NA())</f>
        <v>#N/A</v>
      </c>
      <c r="M103" s="359" t="e">
        <f>IF(ISNUMBER(Regressions!N113),ROUND(Regressions!N113, 1), NA())</f>
        <v>#N/A</v>
      </c>
      <c r="N103" s="256" t="e">
        <f>IF(ISNUMBER(Regressions!O113),ROUND(Regressions!O113, 1), NA())</f>
        <v>#N/A</v>
      </c>
      <c r="O103" s="360" t="e">
        <f>IF(ISNUMBER(Regressions!Q113),ROUND(Regressions!Q113, 1), NA())</f>
        <v>#N/A</v>
      </c>
      <c r="P103" s="358" t="e">
        <f>IF(ISNUMBER(Regressions!R113),ROUND(Regressions!R113, 1), NA())</f>
        <v>#N/A</v>
      </c>
      <c r="Q103" s="258" t="e">
        <f>IF(ISNUMBER(Regressions!S113),ROUND(Regressions!S113, 1), NA())</f>
        <v>#N/A</v>
      </c>
      <c r="R103" s="359" t="e">
        <f>IF(ISNUMBER(Regressions!T113),ROUND(Regressions!T113, 1), NA())</f>
        <v>#N/A</v>
      </c>
      <c r="S103" s="256" t="e">
        <f>IF(ISNUMBER(Regressions!U113),ROUND(Regressions!U113, 1), NA())</f>
        <v>#N/A</v>
      </c>
    </row>
    <row xmlns:x14ac="http://schemas.microsoft.com/office/spreadsheetml/2009/9/ac" r="104" x14ac:dyDescent="0.2">
      <c r="A104" s="354" t="str">
        <f>IF(ISBLANK(Regressions!A114), " ", Regressions!A114)</f>
        <v>Ecuador</v>
      </c>
      <c r="B104" s="355">
        <f>IF(ISBLANK(Regressions!B114), " ", Regressions!B114)</f>
        <v>2007</v>
      </c>
      <c r="C104" s="361" t="str">
        <f>IF(ISBLANK(Regressions!C114), " ", Regressions!C114)</f>
        <v>Pre-primary</v>
      </c>
      <c r="D104" s="357">
        <f>IF(ISBLANK(Regressions!D114), " ", Regressions!D114)</f>
        <v>310003</v>
      </c>
      <c r="E104" s="254">
        <f>IF(ISNUMBER(Regressions!E114),ROUND(Regressions!E114, 1), NA())</f>
        <v>99.6</v>
      </c>
      <c r="F104" s="358" t="e">
        <f>IF(ISNUMBER(Regressions!F114),ROUND(Regressions!F114, 1), NA())</f>
        <v>#N/A</v>
      </c>
      <c r="G104" s="255" t="e">
        <f>IF(ISNUMBER(Regressions!G114),ROUND(Regressions!G114, 1), NA())</f>
        <v>#N/A</v>
      </c>
      <c r="H104" s="359" t="e">
        <f>IF(ISNUMBER(Regressions!H114),ROUND(Regressions!H114, 1), NA())</f>
        <v>#N/A</v>
      </c>
      <c r="I104" s="256" t="e">
        <f>IF(ISNUMBER(Regressions!I114),ROUND(Regressions!I114, 1), NA())</f>
        <v>#N/A</v>
      </c>
      <c r="J104" s="360" t="e">
        <f>IF(ISNUMBER(Regressions!K114),ROUND(Regressions!K114, 1), NA())</f>
        <v>#N/A</v>
      </c>
      <c r="K104" s="358" t="e">
        <f>IF(ISNUMBER(Regressions!L114),ROUND(Regressions!L114, 1), NA())</f>
        <v>#N/A</v>
      </c>
      <c r="L104" s="257" t="e">
        <f>IF(ISNUMBER(Regressions!M114),ROUND(Regressions!M114, 1), NA())</f>
        <v>#N/A</v>
      </c>
      <c r="M104" s="359" t="e">
        <f>IF(ISNUMBER(Regressions!N114),ROUND(Regressions!N114, 1), NA())</f>
        <v>#N/A</v>
      </c>
      <c r="N104" s="256" t="e">
        <f>IF(ISNUMBER(Regressions!O114),ROUND(Regressions!O114, 1), NA())</f>
        <v>#N/A</v>
      </c>
      <c r="O104" s="360" t="e">
        <f>IF(ISNUMBER(Regressions!Q114),ROUND(Regressions!Q114, 1), NA())</f>
        <v>#N/A</v>
      </c>
      <c r="P104" s="358" t="e">
        <f>IF(ISNUMBER(Regressions!R114),ROUND(Regressions!R114, 1), NA())</f>
        <v>#N/A</v>
      </c>
      <c r="Q104" s="258" t="e">
        <f>IF(ISNUMBER(Regressions!S114),ROUND(Regressions!S114, 1), NA())</f>
        <v>#N/A</v>
      </c>
      <c r="R104" s="359" t="e">
        <f>IF(ISNUMBER(Regressions!T114),ROUND(Regressions!T114, 1), NA())</f>
        <v>#N/A</v>
      </c>
      <c r="S104" s="256" t="e">
        <f>IF(ISNUMBER(Regressions!U114),ROUND(Regressions!U114, 1), NA())</f>
        <v>#N/A</v>
      </c>
    </row>
    <row xmlns:x14ac="http://schemas.microsoft.com/office/spreadsheetml/2009/9/ac" r="105" x14ac:dyDescent="0.2">
      <c r="A105" s="354" t="str">
        <f>IF(ISBLANK(Regressions!A115), " ", Regressions!A115)</f>
        <v>Ecuador</v>
      </c>
      <c r="B105" s="355">
        <f>IF(ISBLANK(Regressions!B115), " ", Regressions!B115)</f>
        <v>2008</v>
      </c>
      <c r="C105" s="361" t="str">
        <f>IF(ISBLANK(Regressions!C115), " ", Regressions!C115)</f>
        <v>Pre-primary</v>
      </c>
      <c r="D105" s="357">
        <f>IF(ISBLANK(Regressions!D115), " ", Regressions!D115)</f>
        <v>932660</v>
      </c>
      <c r="E105" s="254">
        <f>IF(ISNUMBER(Regressions!E115),ROUND(Regressions!E115, 1), NA())</f>
        <v>99.6</v>
      </c>
      <c r="F105" s="358" t="e">
        <f>IF(ISNUMBER(Regressions!F115),ROUND(Regressions!F115, 1), NA())</f>
        <v>#N/A</v>
      </c>
      <c r="G105" s="255" t="e">
        <f>IF(ISNUMBER(Regressions!G115),ROUND(Regressions!G115, 1), NA())</f>
        <v>#N/A</v>
      </c>
      <c r="H105" s="359" t="e">
        <f>IF(ISNUMBER(Regressions!H115),ROUND(Regressions!H115, 1), NA())</f>
        <v>#N/A</v>
      </c>
      <c r="I105" s="256" t="e">
        <f>IF(ISNUMBER(Regressions!I115),ROUND(Regressions!I115, 1), NA())</f>
        <v>#N/A</v>
      </c>
      <c r="J105" s="360" t="e">
        <f>IF(ISNUMBER(Regressions!K115),ROUND(Regressions!K115, 1), NA())</f>
        <v>#N/A</v>
      </c>
      <c r="K105" s="358" t="e">
        <f>IF(ISNUMBER(Regressions!L115),ROUND(Regressions!L115, 1), NA())</f>
        <v>#N/A</v>
      </c>
      <c r="L105" s="257" t="e">
        <f>IF(ISNUMBER(Regressions!M115),ROUND(Regressions!M115, 1), NA())</f>
        <v>#N/A</v>
      </c>
      <c r="M105" s="359" t="e">
        <f>IF(ISNUMBER(Regressions!N115),ROUND(Regressions!N115, 1), NA())</f>
        <v>#N/A</v>
      </c>
      <c r="N105" s="256" t="e">
        <f>IF(ISNUMBER(Regressions!O115),ROUND(Regressions!O115, 1), NA())</f>
        <v>#N/A</v>
      </c>
      <c r="O105" s="360" t="e">
        <f>IF(ISNUMBER(Regressions!Q115),ROUND(Regressions!Q115, 1), NA())</f>
        <v>#N/A</v>
      </c>
      <c r="P105" s="358" t="e">
        <f>IF(ISNUMBER(Regressions!R115),ROUND(Regressions!R115, 1), NA())</f>
        <v>#N/A</v>
      </c>
      <c r="Q105" s="258" t="e">
        <f>IF(ISNUMBER(Regressions!S115),ROUND(Regressions!S115, 1), NA())</f>
        <v>#N/A</v>
      </c>
      <c r="R105" s="359" t="e">
        <f>IF(ISNUMBER(Regressions!T115),ROUND(Regressions!T115, 1), NA())</f>
        <v>#N/A</v>
      </c>
      <c r="S105" s="256" t="e">
        <f>IF(ISNUMBER(Regressions!U115),ROUND(Regressions!U115, 1), NA())</f>
        <v>#N/A</v>
      </c>
    </row>
    <row xmlns:x14ac="http://schemas.microsoft.com/office/spreadsheetml/2009/9/ac" r="106" x14ac:dyDescent="0.2">
      <c r="A106" s="354" t="str">
        <f>IF(ISBLANK(Regressions!A116), " ", Regressions!A116)</f>
        <v>Ecuador</v>
      </c>
      <c r="B106" s="355">
        <f>IF(ISBLANK(Regressions!B116), " ", Regressions!B116)</f>
        <v>2009</v>
      </c>
      <c r="C106" s="361" t="str">
        <f>IF(ISBLANK(Regressions!C116), " ", Regressions!C116)</f>
        <v>Pre-primary</v>
      </c>
      <c r="D106" s="357">
        <f>IF(ISBLANK(Regressions!D116), " ", Regressions!D116)</f>
        <v>933762</v>
      </c>
      <c r="E106" s="254">
        <f>IF(ISNUMBER(Regressions!E116),ROUND(Regressions!E116, 1), NA())</f>
        <v>99.6</v>
      </c>
      <c r="F106" s="358" t="e">
        <f>IF(ISNUMBER(Regressions!F116),ROUND(Regressions!F116, 1), NA())</f>
        <v>#N/A</v>
      </c>
      <c r="G106" s="255" t="e">
        <f>IF(ISNUMBER(Regressions!G116),ROUND(Regressions!G116, 1), NA())</f>
        <v>#N/A</v>
      </c>
      <c r="H106" s="359" t="e">
        <f>IF(ISNUMBER(Regressions!H116),ROUND(Regressions!H116, 1), NA())</f>
        <v>#N/A</v>
      </c>
      <c r="I106" s="256" t="e">
        <f>IF(ISNUMBER(Regressions!I116),ROUND(Regressions!I116, 1), NA())</f>
        <v>#N/A</v>
      </c>
      <c r="J106" s="360" t="e">
        <f>IF(ISNUMBER(Regressions!K116),ROUND(Regressions!K116, 1), NA())</f>
        <v>#N/A</v>
      </c>
      <c r="K106" s="358" t="e">
        <f>IF(ISNUMBER(Regressions!L116),ROUND(Regressions!L116, 1), NA())</f>
        <v>#N/A</v>
      </c>
      <c r="L106" s="257" t="e">
        <f>IF(ISNUMBER(Regressions!M116),ROUND(Regressions!M116, 1), NA())</f>
        <v>#N/A</v>
      </c>
      <c r="M106" s="359" t="e">
        <f>IF(ISNUMBER(Regressions!N116),ROUND(Regressions!N116, 1), NA())</f>
        <v>#N/A</v>
      </c>
      <c r="N106" s="256" t="e">
        <f>IF(ISNUMBER(Regressions!O116),ROUND(Regressions!O116, 1), NA())</f>
        <v>#N/A</v>
      </c>
      <c r="O106" s="360" t="e">
        <f>IF(ISNUMBER(Regressions!Q116),ROUND(Regressions!Q116, 1), NA())</f>
        <v>#N/A</v>
      </c>
      <c r="P106" s="358" t="e">
        <f>IF(ISNUMBER(Regressions!R116),ROUND(Regressions!R116, 1), NA())</f>
        <v>#N/A</v>
      </c>
      <c r="Q106" s="258" t="e">
        <f>IF(ISNUMBER(Regressions!S116),ROUND(Regressions!S116, 1), NA())</f>
        <v>#N/A</v>
      </c>
      <c r="R106" s="359" t="e">
        <f>IF(ISNUMBER(Regressions!T116),ROUND(Regressions!T116, 1), NA())</f>
        <v>#N/A</v>
      </c>
      <c r="S106" s="256" t="e">
        <f>IF(ISNUMBER(Regressions!U116),ROUND(Regressions!U116, 1), NA())</f>
        <v>#N/A</v>
      </c>
    </row>
    <row xmlns:x14ac="http://schemas.microsoft.com/office/spreadsheetml/2009/9/ac" r="107" x14ac:dyDescent="0.2">
      <c r="A107" s="354" t="str">
        <f>IF(ISBLANK(Regressions!A117), " ", Regressions!A117)</f>
        <v>Ecuador</v>
      </c>
      <c r="B107" s="355">
        <f>IF(ISBLANK(Regressions!B117), " ", Regressions!B117)</f>
        <v>2010</v>
      </c>
      <c r="C107" s="361" t="str">
        <f>IF(ISBLANK(Regressions!C117), " ", Regressions!C117)</f>
        <v>Pre-primary</v>
      </c>
      <c r="D107" s="357">
        <f>IF(ISBLANK(Regressions!D117), " ", Regressions!D117)</f>
        <v>936243</v>
      </c>
      <c r="E107" s="254">
        <f>IF(ISNUMBER(Regressions!E117),ROUND(Regressions!E117, 1), NA())</f>
        <v>99.6</v>
      </c>
      <c r="F107" s="358" t="e">
        <f>IF(ISNUMBER(Regressions!F117),ROUND(Regressions!F117, 1), NA())</f>
        <v>#N/A</v>
      </c>
      <c r="G107" s="255" t="e">
        <f>IF(ISNUMBER(Regressions!G117),ROUND(Regressions!G117, 1), NA())</f>
        <v>#N/A</v>
      </c>
      <c r="H107" s="359" t="e">
        <f>IF(ISNUMBER(Regressions!H117),ROUND(Regressions!H117, 1), NA())</f>
        <v>#N/A</v>
      </c>
      <c r="I107" s="256" t="e">
        <f>IF(ISNUMBER(Regressions!I117),ROUND(Regressions!I117, 1), NA())</f>
        <v>#N/A</v>
      </c>
      <c r="J107" s="360" t="e">
        <f>IF(ISNUMBER(Regressions!K117),ROUND(Regressions!K117, 1), NA())</f>
        <v>#N/A</v>
      </c>
      <c r="K107" s="358" t="e">
        <f>IF(ISNUMBER(Regressions!L117),ROUND(Regressions!L117, 1), NA())</f>
        <v>#N/A</v>
      </c>
      <c r="L107" s="257" t="e">
        <f>IF(ISNUMBER(Regressions!M117),ROUND(Regressions!M117, 1), NA())</f>
        <v>#N/A</v>
      </c>
      <c r="M107" s="359" t="e">
        <f>IF(ISNUMBER(Regressions!N117),ROUND(Regressions!N117, 1), NA())</f>
        <v>#N/A</v>
      </c>
      <c r="N107" s="256" t="e">
        <f>IF(ISNUMBER(Regressions!O117),ROUND(Regressions!O117, 1), NA())</f>
        <v>#N/A</v>
      </c>
      <c r="O107" s="360" t="e">
        <f>IF(ISNUMBER(Regressions!Q117),ROUND(Regressions!Q117, 1), NA())</f>
        <v>#N/A</v>
      </c>
      <c r="P107" s="358" t="e">
        <f>IF(ISNUMBER(Regressions!R117),ROUND(Regressions!R117, 1), NA())</f>
        <v>#N/A</v>
      </c>
      <c r="Q107" s="258" t="e">
        <f>IF(ISNUMBER(Regressions!S117),ROUND(Regressions!S117, 1), NA())</f>
        <v>#N/A</v>
      </c>
      <c r="R107" s="359" t="e">
        <f>IF(ISNUMBER(Regressions!T117),ROUND(Regressions!T117, 1), NA())</f>
        <v>#N/A</v>
      </c>
      <c r="S107" s="256" t="e">
        <f>IF(ISNUMBER(Regressions!U117),ROUND(Regressions!U117, 1), NA())</f>
        <v>#N/A</v>
      </c>
    </row>
    <row xmlns:x14ac="http://schemas.microsoft.com/office/spreadsheetml/2009/9/ac" r="108" x14ac:dyDescent="0.2">
      <c r="A108" s="354" t="str">
        <f>IF(ISBLANK(Regressions!A118), " ", Regressions!A118)</f>
        <v>Ecuador</v>
      </c>
      <c r="B108" s="355">
        <f>IF(ISBLANK(Regressions!B118), " ", Regressions!B118)</f>
        <v>2011</v>
      </c>
      <c r="C108" s="361" t="str">
        <f>IF(ISBLANK(Regressions!C118), " ", Regressions!C118)</f>
        <v>Pre-primary</v>
      </c>
      <c r="D108" s="357">
        <f>IF(ISBLANK(Regressions!D118), " ", Regressions!D118)</f>
        <v>940501</v>
      </c>
      <c r="E108" s="254">
        <f>IF(ISNUMBER(Regressions!E118),ROUND(Regressions!E118, 1), NA())</f>
        <v>99.6</v>
      </c>
      <c r="F108" s="358" t="e">
        <f>IF(ISNUMBER(Regressions!F118),ROUND(Regressions!F118, 1), NA())</f>
        <v>#N/A</v>
      </c>
      <c r="G108" s="255" t="e">
        <f>IF(ISNUMBER(Regressions!G118),ROUND(Regressions!G118, 1), NA())</f>
        <v>#N/A</v>
      </c>
      <c r="H108" s="359" t="e">
        <f>IF(ISNUMBER(Regressions!H118),ROUND(Regressions!H118, 1), NA())</f>
        <v>#N/A</v>
      </c>
      <c r="I108" s="256" t="e">
        <f>IF(ISNUMBER(Regressions!I118),ROUND(Regressions!I118, 1), NA())</f>
        <v>#N/A</v>
      </c>
      <c r="J108" s="360" t="e">
        <f>IF(ISNUMBER(Regressions!K118),ROUND(Regressions!K118, 1), NA())</f>
        <v>#N/A</v>
      </c>
      <c r="K108" s="358" t="e">
        <f>IF(ISNUMBER(Regressions!L118),ROUND(Regressions!L118, 1), NA())</f>
        <v>#N/A</v>
      </c>
      <c r="L108" s="257" t="e">
        <f>IF(ISNUMBER(Regressions!M118),ROUND(Regressions!M118, 1), NA())</f>
        <v>#N/A</v>
      </c>
      <c r="M108" s="359" t="e">
        <f>IF(ISNUMBER(Regressions!N118),ROUND(Regressions!N118, 1), NA())</f>
        <v>#N/A</v>
      </c>
      <c r="N108" s="256" t="e">
        <f>IF(ISNUMBER(Regressions!O118),ROUND(Regressions!O118, 1), NA())</f>
        <v>#N/A</v>
      </c>
      <c r="O108" s="360" t="e">
        <f>IF(ISNUMBER(Regressions!Q118),ROUND(Regressions!Q118, 1), NA())</f>
        <v>#N/A</v>
      </c>
      <c r="P108" s="358" t="e">
        <f>IF(ISNUMBER(Regressions!R118),ROUND(Regressions!R118, 1), NA())</f>
        <v>#N/A</v>
      </c>
      <c r="Q108" s="258" t="e">
        <f>IF(ISNUMBER(Regressions!S118),ROUND(Regressions!S118, 1), NA())</f>
        <v>#N/A</v>
      </c>
      <c r="R108" s="359" t="e">
        <f>IF(ISNUMBER(Regressions!T118),ROUND(Regressions!T118, 1), NA())</f>
        <v>#N/A</v>
      </c>
      <c r="S108" s="256" t="e">
        <f>IF(ISNUMBER(Regressions!U118),ROUND(Regressions!U118, 1), NA())</f>
        <v>#N/A</v>
      </c>
    </row>
    <row xmlns:x14ac="http://schemas.microsoft.com/office/spreadsheetml/2009/9/ac" r="109" x14ac:dyDescent="0.2">
      <c r="A109" s="354" t="str">
        <f>IF(ISBLANK(Regressions!A119), " ", Regressions!A119)</f>
        <v>Ecuador</v>
      </c>
      <c r="B109" s="355">
        <f>IF(ISBLANK(Regressions!B119), " ", Regressions!B119)</f>
        <v>2012</v>
      </c>
      <c r="C109" s="361" t="str">
        <f>IF(ISBLANK(Regressions!C119), " ", Regressions!C119)</f>
        <v>Pre-primary</v>
      </c>
      <c r="D109" s="357">
        <f>IF(ISBLANK(Regressions!D119), " ", Regressions!D119)</f>
        <v>946342</v>
      </c>
      <c r="E109" s="254">
        <f>IF(ISNUMBER(Regressions!E119),ROUND(Regressions!E119, 1), NA())</f>
        <v>99.6</v>
      </c>
      <c r="F109" s="358" t="e">
        <f>IF(ISNUMBER(Regressions!F119),ROUND(Regressions!F119, 1), NA())</f>
        <v>#N/A</v>
      </c>
      <c r="G109" s="255" t="e">
        <f>IF(ISNUMBER(Regressions!G119),ROUND(Regressions!G119, 1), NA())</f>
        <v>#N/A</v>
      </c>
      <c r="H109" s="359" t="e">
        <f>IF(ISNUMBER(Regressions!H119),ROUND(Regressions!H119, 1), NA())</f>
        <v>#N/A</v>
      </c>
      <c r="I109" s="256" t="e">
        <f>IF(ISNUMBER(Regressions!I119),ROUND(Regressions!I119, 1), NA())</f>
        <v>#N/A</v>
      </c>
      <c r="J109" s="360" t="e">
        <f>IF(ISNUMBER(Regressions!K119),ROUND(Regressions!K119, 1), NA())</f>
        <v>#N/A</v>
      </c>
      <c r="K109" s="358" t="e">
        <f>IF(ISNUMBER(Regressions!L119),ROUND(Regressions!L119, 1), NA())</f>
        <v>#N/A</v>
      </c>
      <c r="L109" s="257" t="e">
        <f>IF(ISNUMBER(Regressions!M119),ROUND(Regressions!M119, 1), NA())</f>
        <v>#N/A</v>
      </c>
      <c r="M109" s="359" t="e">
        <f>IF(ISNUMBER(Regressions!N119),ROUND(Regressions!N119, 1), NA())</f>
        <v>#N/A</v>
      </c>
      <c r="N109" s="256" t="e">
        <f>IF(ISNUMBER(Regressions!O119),ROUND(Regressions!O119, 1), NA())</f>
        <v>#N/A</v>
      </c>
      <c r="O109" s="360" t="e">
        <f>IF(ISNUMBER(Regressions!Q119),ROUND(Regressions!Q119, 1), NA())</f>
        <v>#N/A</v>
      </c>
      <c r="P109" s="358" t="e">
        <f>IF(ISNUMBER(Regressions!R119),ROUND(Regressions!R119, 1), NA())</f>
        <v>#N/A</v>
      </c>
      <c r="Q109" s="258" t="e">
        <f>IF(ISNUMBER(Regressions!S119),ROUND(Regressions!S119, 1), NA())</f>
        <v>#N/A</v>
      </c>
      <c r="R109" s="359" t="e">
        <f>IF(ISNUMBER(Regressions!T119),ROUND(Regressions!T119, 1), NA())</f>
        <v>#N/A</v>
      </c>
      <c r="S109" s="256" t="e">
        <f>IF(ISNUMBER(Regressions!U119),ROUND(Regressions!U119, 1), NA())</f>
        <v>#N/A</v>
      </c>
    </row>
    <row xmlns:x14ac="http://schemas.microsoft.com/office/spreadsheetml/2009/9/ac" r="110" x14ac:dyDescent="0.2">
      <c r="A110" s="354" t="str">
        <f>IF(ISBLANK(Regressions!A120), " ", Regressions!A120)</f>
        <v>Ecuador</v>
      </c>
      <c r="B110" s="355">
        <f>IF(ISBLANK(Regressions!B120), " ", Regressions!B120)</f>
        <v>2013</v>
      </c>
      <c r="C110" s="361" t="str">
        <f>IF(ISBLANK(Regressions!C120), " ", Regressions!C120)</f>
        <v>Pre-primary</v>
      </c>
      <c r="D110" s="357">
        <f>IF(ISBLANK(Regressions!D120), " ", Regressions!D120)</f>
        <v>952799</v>
      </c>
      <c r="E110" s="254">
        <f>IF(ISNUMBER(Regressions!E120),ROUND(Regressions!E120, 1), NA())</f>
        <v>99.6</v>
      </c>
      <c r="F110" s="358">
        <f>IF(ISNUMBER(Regressions!F120),ROUND(Regressions!F120, 1), NA())</f>
        <v>93.5</v>
      </c>
      <c r="G110" s="255">
        <f>IF(ISNUMBER(Regressions!G120),ROUND(Regressions!G120, 1), NA())</f>
        <v>90.7</v>
      </c>
      <c r="H110" s="359">
        <f>IF(ISNUMBER(Regressions!H120),ROUND(Regressions!H120, 1), NA())</f>
        <v>2.7</v>
      </c>
      <c r="I110" s="256">
        <f>IF(ISNUMBER(Regressions!I120),ROUND(Regressions!I120, 1), NA())</f>
        <v>6.5</v>
      </c>
      <c r="J110" s="360" t="e">
        <f>IF(ISNUMBER(Regressions!K120),ROUND(Regressions!K120, 1), NA())</f>
        <v>#N/A</v>
      </c>
      <c r="K110" s="358">
        <f>IF(ISNUMBER(Regressions!L120),ROUND(Regressions!L120, 1), NA())</f>
        <v>90</v>
      </c>
      <c r="L110" s="257" t="e">
        <f>IF(ISNUMBER(Regressions!M120),ROUND(Regressions!M120, 1), NA())</f>
        <v>#N/A</v>
      </c>
      <c r="M110" s="359" t="e">
        <f>IF(ISNUMBER(Regressions!N120),ROUND(Regressions!N120, 1), NA())</f>
        <v>#N/A</v>
      </c>
      <c r="N110" s="256">
        <f>IF(ISNUMBER(Regressions!O120),ROUND(Regressions!O120, 1), NA())</f>
        <v>10</v>
      </c>
      <c r="O110" s="360" t="e">
        <f>IF(ISNUMBER(Regressions!Q120),ROUND(Regressions!Q120, 1), NA())</f>
        <v>#N/A</v>
      </c>
      <c r="P110" s="358">
        <f>IF(ISNUMBER(Regressions!R120),ROUND(Regressions!R120, 1), NA())</f>
        <v>85.8</v>
      </c>
      <c r="Q110" s="258" t="e">
        <f>IF(ISNUMBER(Regressions!S120),ROUND(Regressions!S120, 1), NA())</f>
        <v>#N/A</v>
      </c>
      <c r="R110" s="359" t="e">
        <f>IF(ISNUMBER(Regressions!T120),ROUND(Regressions!T120, 1), NA())</f>
        <v>#N/A</v>
      </c>
      <c r="S110" s="256">
        <f>IF(ISNUMBER(Regressions!U120),ROUND(Regressions!U120, 1), NA())</f>
        <v>14.2</v>
      </c>
    </row>
    <row xmlns:x14ac="http://schemas.microsoft.com/office/spreadsheetml/2009/9/ac" r="111" x14ac:dyDescent="0.2">
      <c r="A111" s="354" t="str">
        <f>IF(ISBLANK(Regressions!A121), " ", Regressions!A121)</f>
        <v>Ecuador</v>
      </c>
      <c r="B111" s="355">
        <f>IF(ISBLANK(Regressions!B121), " ", Regressions!B121)</f>
        <v>2014</v>
      </c>
      <c r="C111" s="361" t="str">
        <f>IF(ISBLANK(Regressions!C121), " ", Regressions!C121)</f>
        <v>Pre-primary</v>
      </c>
      <c r="D111" s="357">
        <f>IF(ISBLANK(Regressions!D121), " ", Regressions!D121)</f>
        <v>959138</v>
      </c>
      <c r="E111" s="254">
        <f>IF(ISNUMBER(Regressions!E121),ROUND(Regressions!E121, 1), NA())</f>
        <v>99.6</v>
      </c>
      <c r="F111" s="358">
        <f>IF(ISNUMBER(Regressions!F121),ROUND(Regressions!F121, 1), NA())</f>
        <v>93.5</v>
      </c>
      <c r="G111" s="255">
        <f>IF(ISNUMBER(Regressions!G121),ROUND(Regressions!G121, 1), NA())</f>
        <v>90.7</v>
      </c>
      <c r="H111" s="359">
        <f>IF(ISNUMBER(Regressions!H121),ROUND(Regressions!H121, 1), NA())</f>
        <v>2.7</v>
      </c>
      <c r="I111" s="256">
        <f>IF(ISNUMBER(Regressions!I121),ROUND(Regressions!I121, 1), NA())</f>
        <v>6.5</v>
      </c>
      <c r="J111" s="360" t="e">
        <f>IF(ISNUMBER(Regressions!K121),ROUND(Regressions!K121, 1), NA())</f>
        <v>#N/A</v>
      </c>
      <c r="K111" s="358">
        <f>IF(ISNUMBER(Regressions!L121),ROUND(Regressions!L121, 1), NA())</f>
        <v>90</v>
      </c>
      <c r="L111" s="257" t="e">
        <f>IF(ISNUMBER(Regressions!M121),ROUND(Regressions!M121, 1), NA())</f>
        <v>#N/A</v>
      </c>
      <c r="M111" s="359" t="e">
        <f>IF(ISNUMBER(Regressions!N121),ROUND(Regressions!N121, 1), NA())</f>
        <v>#N/A</v>
      </c>
      <c r="N111" s="256">
        <f>IF(ISNUMBER(Regressions!O121),ROUND(Regressions!O121, 1), NA())</f>
        <v>10</v>
      </c>
      <c r="O111" s="360" t="e">
        <f>IF(ISNUMBER(Regressions!Q121),ROUND(Regressions!Q121, 1), NA())</f>
        <v>#N/A</v>
      </c>
      <c r="P111" s="358">
        <f>IF(ISNUMBER(Regressions!R121),ROUND(Regressions!R121, 1), NA())</f>
        <v>85.8</v>
      </c>
      <c r="Q111" s="258" t="e">
        <f>IF(ISNUMBER(Regressions!S121),ROUND(Regressions!S121, 1), NA())</f>
        <v>#N/A</v>
      </c>
      <c r="R111" s="359" t="e">
        <f>IF(ISNUMBER(Regressions!T121),ROUND(Regressions!T121, 1), NA())</f>
        <v>#N/A</v>
      </c>
      <c r="S111" s="256">
        <f>IF(ISNUMBER(Regressions!U121),ROUND(Regressions!U121, 1), NA())</f>
        <v>14.2</v>
      </c>
    </row>
    <row xmlns:x14ac="http://schemas.microsoft.com/office/spreadsheetml/2009/9/ac" r="112" x14ac:dyDescent="0.2">
      <c r="A112" s="354" t="str">
        <f>IF(ISBLANK(Regressions!A122), " ", Regressions!A122)</f>
        <v>Ecuador</v>
      </c>
      <c r="B112" s="355">
        <f>IF(ISBLANK(Regressions!B122), " ", Regressions!B122)</f>
        <v>2015</v>
      </c>
      <c r="C112" s="361" t="str">
        <f>IF(ISBLANK(Regressions!C122), " ", Regressions!C122)</f>
        <v>Pre-primary</v>
      </c>
      <c r="D112" s="357">
        <f>IF(ISBLANK(Regressions!D122), " ", Regressions!D122)</f>
        <v>966398</v>
      </c>
      <c r="E112" s="254">
        <f>IF(ISNUMBER(Regressions!E122),ROUND(Regressions!E122, 1), NA())</f>
        <v>99.6</v>
      </c>
      <c r="F112" s="358">
        <f>IF(ISNUMBER(Regressions!F122),ROUND(Regressions!F122, 1), NA())</f>
        <v>93.5</v>
      </c>
      <c r="G112" s="255">
        <f>IF(ISNUMBER(Regressions!G122),ROUND(Regressions!G122, 1), NA())</f>
        <v>90.7</v>
      </c>
      <c r="H112" s="359">
        <f>IF(ISNUMBER(Regressions!H122),ROUND(Regressions!H122, 1), NA())</f>
        <v>2.7</v>
      </c>
      <c r="I112" s="256">
        <f>IF(ISNUMBER(Regressions!I122),ROUND(Regressions!I122, 1), NA())</f>
        <v>6.5</v>
      </c>
      <c r="J112" s="360" t="e">
        <f>IF(ISNUMBER(Regressions!K122),ROUND(Regressions!K122, 1), NA())</f>
        <v>#N/A</v>
      </c>
      <c r="K112" s="358">
        <f>IF(ISNUMBER(Regressions!L122),ROUND(Regressions!L122, 1), NA())</f>
        <v>90</v>
      </c>
      <c r="L112" s="257" t="e">
        <f>IF(ISNUMBER(Regressions!M122),ROUND(Regressions!M122, 1), NA())</f>
        <v>#N/A</v>
      </c>
      <c r="M112" s="359" t="e">
        <f>IF(ISNUMBER(Regressions!N122),ROUND(Regressions!N122, 1), NA())</f>
        <v>#N/A</v>
      </c>
      <c r="N112" s="256">
        <f>IF(ISNUMBER(Regressions!O122),ROUND(Regressions!O122, 1), NA())</f>
        <v>10</v>
      </c>
      <c r="O112" s="360" t="e">
        <f>IF(ISNUMBER(Regressions!Q122),ROUND(Regressions!Q122, 1), NA())</f>
        <v>#N/A</v>
      </c>
      <c r="P112" s="358">
        <f>IF(ISNUMBER(Regressions!R122),ROUND(Regressions!R122, 1), NA())</f>
        <v>85.8</v>
      </c>
      <c r="Q112" s="258" t="e">
        <f>IF(ISNUMBER(Regressions!S122),ROUND(Regressions!S122, 1), NA())</f>
        <v>#N/A</v>
      </c>
      <c r="R112" s="359" t="e">
        <f>IF(ISNUMBER(Regressions!T122),ROUND(Regressions!T122, 1), NA())</f>
        <v>#N/A</v>
      </c>
      <c r="S112" s="256">
        <f>IF(ISNUMBER(Regressions!U122),ROUND(Regressions!U122, 1), NA())</f>
        <v>14.2</v>
      </c>
    </row>
    <row xmlns:x14ac="http://schemas.microsoft.com/office/spreadsheetml/2009/9/ac" r="113" x14ac:dyDescent="0.2">
      <c r="A113" s="354" t="str">
        <f>IF(ISBLANK(Regressions!A123), " ", Regressions!A123)</f>
        <v>Ecuador</v>
      </c>
      <c r="B113" s="355">
        <f>IF(ISBLANK(Regressions!B123), " ", Regressions!B123)</f>
        <v>2016</v>
      </c>
      <c r="C113" s="361" t="str">
        <f>IF(ISBLANK(Regressions!C123), " ", Regressions!C123)</f>
        <v>Pre-primary</v>
      </c>
      <c r="D113" s="357">
        <f>IF(ISBLANK(Regressions!D123), " ", Regressions!D123)</f>
        <v>966543</v>
      </c>
      <c r="E113" s="254">
        <f>IF(ISNUMBER(Regressions!E123),ROUND(Regressions!E123, 1), NA())</f>
        <v>99.6</v>
      </c>
      <c r="F113" s="358">
        <f>IF(ISNUMBER(Regressions!F123),ROUND(Regressions!F123, 1), NA())</f>
        <v>93.5</v>
      </c>
      <c r="G113" s="255">
        <f>IF(ISNUMBER(Regressions!G123),ROUND(Regressions!G123, 1), NA())</f>
        <v>90.7</v>
      </c>
      <c r="H113" s="359">
        <f>IF(ISNUMBER(Regressions!H123),ROUND(Regressions!H123, 1), NA())</f>
        <v>2.7</v>
      </c>
      <c r="I113" s="256">
        <f>IF(ISNUMBER(Regressions!I123),ROUND(Regressions!I123, 1), NA())</f>
        <v>6.5</v>
      </c>
      <c r="J113" s="360">
        <f>IF(ISNUMBER(Regressions!K123),ROUND(Regressions!K123, 1), NA())</f>
        <v>92.9</v>
      </c>
      <c r="K113" s="358">
        <f>IF(ISNUMBER(Regressions!L123),ROUND(Regressions!L123, 1), NA())</f>
        <v>90</v>
      </c>
      <c r="L113" s="257">
        <f>IF(ISNUMBER(Regressions!M123),ROUND(Regressions!M123, 1), NA())</f>
        <v>62.5</v>
      </c>
      <c r="M113" s="359">
        <f>IF(ISNUMBER(Regressions!N123),ROUND(Regressions!N123, 1), NA())</f>
        <v>27.5</v>
      </c>
      <c r="N113" s="256">
        <f>IF(ISNUMBER(Regressions!O123),ROUND(Regressions!O123, 1), NA())</f>
        <v>10</v>
      </c>
      <c r="O113" s="360">
        <f>IF(ISNUMBER(Regressions!Q123),ROUND(Regressions!Q123, 1), NA())</f>
        <v>93.6</v>
      </c>
      <c r="P113" s="358">
        <f>IF(ISNUMBER(Regressions!R123),ROUND(Regressions!R123, 1), NA())</f>
        <v>85.8</v>
      </c>
      <c r="Q113" s="258">
        <f>IF(ISNUMBER(Regressions!S123),ROUND(Regressions!S123, 1), NA())</f>
        <v>49.5</v>
      </c>
      <c r="R113" s="359">
        <f>IF(ISNUMBER(Regressions!T123),ROUND(Regressions!T123, 1), NA())</f>
        <v>36.299999999999997</v>
      </c>
      <c r="S113" s="256">
        <f>IF(ISNUMBER(Regressions!U123),ROUND(Regressions!U123, 1), NA())</f>
        <v>14.2</v>
      </c>
    </row>
    <row xmlns:x14ac="http://schemas.microsoft.com/office/spreadsheetml/2009/9/ac" r="114" x14ac:dyDescent="0.2">
      <c r="A114" s="354" t="str">
        <f>IF(ISBLANK(Regressions!A124), " ", Regressions!A124)</f>
        <v>Ecuador</v>
      </c>
      <c r="B114" s="355">
        <f>IF(ISBLANK(Regressions!B124), " ", Regressions!B124)</f>
        <v>2017</v>
      </c>
      <c r="C114" s="361" t="str">
        <f>IF(ISBLANK(Regressions!C124), " ", Regressions!C124)</f>
        <v>Pre-primary</v>
      </c>
      <c r="D114" s="357">
        <f>IF(ISBLANK(Regressions!D124), " ", Regressions!D124)</f>
        <v>956257</v>
      </c>
      <c r="E114" s="254">
        <f>IF(ISNUMBER(Regressions!E124),ROUND(Regressions!E124, 1), NA())</f>
        <v>99.6</v>
      </c>
      <c r="F114" s="358">
        <f>IF(ISNUMBER(Regressions!F124),ROUND(Regressions!F124, 1), NA())</f>
        <v>93.5</v>
      </c>
      <c r="G114" s="255">
        <f>IF(ISNUMBER(Regressions!G124),ROUND(Regressions!G124, 1), NA())</f>
        <v>90.7</v>
      </c>
      <c r="H114" s="359">
        <f>IF(ISNUMBER(Regressions!H124),ROUND(Regressions!H124, 1), NA())</f>
        <v>2.7</v>
      </c>
      <c r="I114" s="256">
        <f>IF(ISNUMBER(Regressions!I124),ROUND(Regressions!I124, 1), NA())</f>
        <v>6.5</v>
      </c>
      <c r="J114" s="360">
        <f>IF(ISNUMBER(Regressions!K124),ROUND(Regressions!K124, 1), NA())</f>
        <v>92.9</v>
      </c>
      <c r="K114" s="358">
        <f>IF(ISNUMBER(Regressions!L124),ROUND(Regressions!L124, 1), NA())</f>
        <v>90</v>
      </c>
      <c r="L114" s="257">
        <f>IF(ISNUMBER(Regressions!M124),ROUND(Regressions!M124, 1), NA())</f>
        <v>62.5</v>
      </c>
      <c r="M114" s="359">
        <f>IF(ISNUMBER(Regressions!N124),ROUND(Regressions!N124, 1), NA())</f>
        <v>27.5</v>
      </c>
      <c r="N114" s="256">
        <f>IF(ISNUMBER(Regressions!O124),ROUND(Regressions!O124, 1), NA())</f>
        <v>10</v>
      </c>
      <c r="O114" s="360">
        <f>IF(ISNUMBER(Regressions!Q124),ROUND(Regressions!Q124, 1), NA())</f>
        <v>93.6</v>
      </c>
      <c r="P114" s="358">
        <f>IF(ISNUMBER(Regressions!R124),ROUND(Regressions!R124, 1), NA())</f>
        <v>85.8</v>
      </c>
      <c r="Q114" s="258">
        <f>IF(ISNUMBER(Regressions!S124),ROUND(Regressions!S124, 1), NA())</f>
        <v>49.5</v>
      </c>
      <c r="R114" s="359">
        <f>IF(ISNUMBER(Regressions!T124),ROUND(Regressions!T124, 1), NA())</f>
        <v>36.299999999999997</v>
      </c>
      <c r="S114" s="256">
        <f>IF(ISNUMBER(Regressions!U124),ROUND(Regressions!U124, 1), NA())</f>
        <v>14.2</v>
      </c>
    </row>
    <row xmlns:x14ac="http://schemas.microsoft.com/office/spreadsheetml/2009/9/ac" r="115" x14ac:dyDescent="0.2">
      <c r="A115" s="354" t="str">
        <f>IF(ISBLANK(Regressions!A125), " ", Regressions!A125)</f>
        <v>Ecuador</v>
      </c>
      <c r="B115" s="355">
        <f>IF(ISBLANK(Regressions!B125), " ", Regressions!B125)</f>
        <v>2018</v>
      </c>
      <c r="C115" s="361" t="str">
        <f>IF(ISBLANK(Regressions!C125), " ", Regressions!C125)</f>
        <v>Pre-primary</v>
      </c>
      <c r="D115" s="357">
        <f>IF(ISBLANK(Regressions!D125), " ", Regressions!D125)</f>
        <v>936772</v>
      </c>
      <c r="E115" s="254">
        <f>IF(ISNUMBER(Regressions!E125),ROUND(Regressions!E125, 1), NA())</f>
        <v>99.6</v>
      </c>
      <c r="F115" s="358">
        <f>IF(ISNUMBER(Regressions!F125),ROUND(Regressions!F125, 1), NA())</f>
        <v>93.5</v>
      </c>
      <c r="G115" s="255">
        <f>IF(ISNUMBER(Regressions!G125),ROUND(Regressions!G125, 1), NA())</f>
        <v>90.7</v>
      </c>
      <c r="H115" s="359">
        <f>IF(ISNUMBER(Regressions!H125),ROUND(Regressions!H125, 1), NA())</f>
        <v>2.7</v>
      </c>
      <c r="I115" s="256">
        <f>IF(ISNUMBER(Regressions!I125),ROUND(Regressions!I125, 1), NA())</f>
        <v>6.5</v>
      </c>
      <c r="J115" s="360">
        <f>IF(ISNUMBER(Regressions!K125),ROUND(Regressions!K125, 1), NA())</f>
        <v>92.9</v>
      </c>
      <c r="K115" s="358">
        <f>IF(ISNUMBER(Regressions!L125),ROUND(Regressions!L125, 1), NA())</f>
        <v>90</v>
      </c>
      <c r="L115" s="257">
        <f>IF(ISNUMBER(Regressions!M125),ROUND(Regressions!M125, 1), NA())</f>
        <v>62.5</v>
      </c>
      <c r="M115" s="359">
        <f>IF(ISNUMBER(Regressions!N125),ROUND(Regressions!N125, 1), NA())</f>
        <v>27.5</v>
      </c>
      <c r="N115" s="256">
        <f>IF(ISNUMBER(Regressions!O125),ROUND(Regressions!O125, 1), NA())</f>
        <v>10</v>
      </c>
      <c r="O115" s="360">
        <f>IF(ISNUMBER(Regressions!Q125),ROUND(Regressions!Q125, 1), NA())</f>
        <v>93.6</v>
      </c>
      <c r="P115" s="358">
        <f>IF(ISNUMBER(Regressions!R125),ROUND(Regressions!R125, 1), NA())</f>
        <v>85.8</v>
      </c>
      <c r="Q115" s="258">
        <f>IF(ISNUMBER(Regressions!S125),ROUND(Regressions!S125, 1), NA())</f>
        <v>49.5</v>
      </c>
      <c r="R115" s="359">
        <f>IF(ISNUMBER(Regressions!T125),ROUND(Regressions!T125, 1), NA())</f>
        <v>36.299999999999997</v>
      </c>
      <c r="S115" s="256">
        <f>IF(ISNUMBER(Regressions!U125),ROUND(Regressions!U125, 1), NA())</f>
        <v>14.2</v>
      </c>
    </row>
    <row xmlns:x14ac="http://schemas.microsoft.com/office/spreadsheetml/2009/9/ac" r="116" x14ac:dyDescent="0.2">
      <c r="A116" s="354" t="str">
        <f>IF(ISBLANK(Regressions!A126), " ", Regressions!A126)</f>
        <v>Ecuador</v>
      </c>
      <c r="B116" s="355">
        <f>IF(ISBLANK(Regressions!B126), " ", Regressions!B126)</f>
        <v>2019</v>
      </c>
      <c r="C116" s="361" t="str">
        <f>IF(ISBLANK(Regressions!C126), " ", Regressions!C126)</f>
        <v>Pre-primary</v>
      </c>
      <c r="D116" s="357">
        <f>IF(ISBLANK(Regressions!D126), " ", Regressions!D126)</f>
        <v>920296</v>
      </c>
      <c r="E116" s="254">
        <f>IF(ISNUMBER(Regressions!E126),ROUND(Regressions!E126, 1), NA())</f>
        <v>99.6</v>
      </c>
      <c r="F116" s="358">
        <f>IF(ISNUMBER(Regressions!F126),ROUND(Regressions!F126, 1), NA())</f>
        <v>93.5</v>
      </c>
      <c r="G116" s="255">
        <f>IF(ISNUMBER(Regressions!G126),ROUND(Regressions!G126, 1), NA())</f>
        <v>90.7</v>
      </c>
      <c r="H116" s="359">
        <f>IF(ISNUMBER(Regressions!H126),ROUND(Regressions!H126, 1), NA())</f>
        <v>2.7</v>
      </c>
      <c r="I116" s="256">
        <f>IF(ISNUMBER(Regressions!I126),ROUND(Regressions!I126, 1), NA())</f>
        <v>6.5</v>
      </c>
      <c r="J116" s="360">
        <f>IF(ISNUMBER(Regressions!K126),ROUND(Regressions!K126, 1), NA())</f>
        <v>92.9</v>
      </c>
      <c r="K116" s="358">
        <f>IF(ISNUMBER(Regressions!L126),ROUND(Regressions!L126, 1), NA())</f>
        <v>90</v>
      </c>
      <c r="L116" s="257">
        <f>IF(ISNUMBER(Regressions!M126),ROUND(Regressions!M126, 1), NA())</f>
        <v>62.5</v>
      </c>
      <c r="M116" s="359">
        <f>IF(ISNUMBER(Regressions!N126),ROUND(Regressions!N126, 1), NA())</f>
        <v>27.5</v>
      </c>
      <c r="N116" s="256">
        <f>IF(ISNUMBER(Regressions!O126),ROUND(Regressions!O126, 1), NA())</f>
        <v>10</v>
      </c>
      <c r="O116" s="360">
        <f>IF(ISNUMBER(Regressions!Q126),ROUND(Regressions!Q126, 1), NA())</f>
        <v>93.6</v>
      </c>
      <c r="P116" s="358">
        <f>IF(ISNUMBER(Regressions!R126),ROUND(Regressions!R126, 1), NA())</f>
        <v>85.8</v>
      </c>
      <c r="Q116" s="258">
        <f>IF(ISNUMBER(Regressions!S126),ROUND(Regressions!S126, 1), NA())</f>
        <v>49.5</v>
      </c>
      <c r="R116" s="359">
        <f>IF(ISNUMBER(Regressions!T126),ROUND(Regressions!T126, 1), NA())</f>
        <v>36.299999999999997</v>
      </c>
      <c r="S116" s="256">
        <f>IF(ISNUMBER(Regressions!U126),ROUND(Regressions!U126, 1), NA())</f>
        <v>14.2</v>
      </c>
    </row>
    <row xmlns:x14ac="http://schemas.microsoft.com/office/spreadsheetml/2009/9/ac" r="117" x14ac:dyDescent="0.2">
      <c r="A117" s="354" t="str">
        <f>IF(ISBLANK(Regressions!A127), " ", Regressions!A127)</f>
        <v>Ecuador</v>
      </c>
      <c r="B117" s="355">
        <f>IF(ISBLANK(Regressions!B127), " ", Regressions!B127)</f>
        <v>2020</v>
      </c>
      <c r="C117" s="361" t="str">
        <f>IF(ISBLANK(Regressions!C127), " ", Regressions!C127)</f>
        <v>Pre-primary</v>
      </c>
      <c r="D117" s="357">
        <f>IF(ISBLANK(Regressions!D127), " ", Regressions!D127)</f>
        <v>907184</v>
      </c>
      <c r="E117" s="254">
        <f>IF(ISNUMBER(Regressions!E127),ROUND(Regressions!E127, 1), NA())</f>
        <v>99.6</v>
      </c>
      <c r="F117" s="358">
        <f>IF(ISNUMBER(Regressions!F127),ROUND(Regressions!F127, 1), NA())</f>
        <v>93.5</v>
      </c>
      <c r="G117" s="255">
        <f>IF(ISNUMBER(Regressions!G127),ROUND(Regressions!G127, 1), NA())</f>
        <v>90.7</v>
      </c>
      <c r="H117" s="359">
        <f>IF(ISNUMBER(Regressions!H127),ROUND(Regressions!H127, 1), NA())</f>
        <v>2.7</v>
      </c>
      <c r="I117" s="256">
        <f>IF(ISNUMBER(Regressions!I127),ROUND(Regressions!I127, 1), NA())</f>
        <v>6.5</v>
      </c>
      <c r="J117" s="360">
        <f>IF(ISNUMBER(Regressions!K127),ROUND(Regressions!K127, 1), NA())</f>
        <v>92.9</v>
      </c>
      <c r="K117" s="358">
        <f>IF(ISNUMBER(Regressions!L127),ROUND(Regressions!L127, 1), NA())</f>
        <v>90</v>
      </c>
      <c r="L117" s="257">
        <f>IF(ISNUMBER(Regressions!M127),ROUND(Regressions!M127, 1), NA())</f>
        <v>62.5</v>
      </c>
      <c r="M117" s="359">
        <f>IF(ISNUMBER(Regressions!N127),ROUND(Regressions!N127, 1), NA())</f>
        <v>27.5</v>
      </c>
      <c r="N117" s="256">
        <f>IF(ISNUMBER(Regressions!O127),ROUND(Regressions!O127, 1), NA())</f>
        <v>10</v>
      </c>
      <c r="O117" s="360">
        <f>IF(ISNUMBER(Regressions!Q127),ROUND(Regressions!Q127, 1), NA())</f>
        <v>93.6</v>
      </c>
      <c r="P117" s="358">
        <f>IF(ISNUMBER(Regressions!R127),ROUND(Regressions!R127, 1), NA())</f>
        <v>85.8</v>
      </c>
      <c r="Q117" s="258">
        <f>IF(ISNUMBER(Regressions!S127),ROUND(Regressions!S127, 1), NA())</f>
        <v>49.5</v>
      </c>
      <c r="R117" s="359">
        <f>IF(ISNUMBER(Regressions!T127),ROUND(Regressions!T127, 1), NA())</f>
        <v>36.299999999999997</v>
      </c>
      <c r="S117" s="256">
        <f>IF(ISNUMBER(Regressions!U127),ROUND(Regressions!U127, 1), NA())</f>
        <v>14.2</v>
      </c>
    </row>
    <row xmlns:x14ac="http://schemas.microsoft.com/office/spreadsheetml/2009/9/ac" r="118" x14ac:dyDescent="0.2">
      <c r="A118" s="417" t="str">
        <f>IF(ISBLANK(Regressions!A128), " ", Regressions!A128)</f>
        <v>Ecuador</v>
      </c>
      <c r="B118" s="418">
        <f>IF(ISBLANK(Regressions!B128), " ", Regressions!B128)</f>
        <v>2021</v>
      </c>
      <c r="C118" s="419" t="str">
        <f>IF(ISBLANK(Regressions!C128), " ", Regressions!C128)</f>
        <v>Pre-primary</v>
      </c>
      <c r="D118" s="420">
        <f>IF(ISBLANK(Regressions!D128), " ", Regressions!D128)</f>
        <v>900996</v>
      </c>
      <c r="E118" s="423">
        <f>IF(ISNUMBER(Regressions!E128),ROUND(Regressions!E128, 1), NA())</f>
        <v>99.6</v>
      </c>
      <c r="F118" s="421">
        <f>IF(ISNUMBER(Regressions!F128),ROUND(Regressions!F128, 1), NA())</f>
        <v>93.5</v>
      </c>
      <c r="G118" s="424">
        <f>IF(ISNUMBER(Regressions!G128),ROUND(Regressions!G128, 1), NA())</f>
        <v>90.7</v>
      </c>
      <c r="H118" s="422">
        <f>IF(ISNUMBER(Regressions!H128),ROUND(Regressions!H128, 1), NA())</f>
        <v>2.7</v>
      </c>
      <c r="I118" s="425">
        <f>IF(ISNUMBER(Regressions!I128),ROUND(Regressions!I128, 1), NA())</f>
        <v>6.5</v>
      </c>
      <c r="J118" s="423">
        <f>IF(ISNUMBER(Regressions!K128),ROUND(Regressions!K128, 1), NA())</f>
        <v>92.9</v>
      </c>
      <c r="K118" s="421">
        <f>IF(ISNUMBER(Regressions!L128),ROUND(Regressions!L128, 1), NA())</f>
        <v>90</v>
      </c>
      <c r="L118" s="426">
        <f>IF(ISNUMBER(Regressions!M128),ROUND(Regressions!M128, 1), NA())</f>
        <v>62.5</v>
      </c>
      <c r="M118" s="422">
        <f>IF(ISNUMBER(Regressions!N128),ROUND(Regressions!N128, 1), NA())</f>
        <v>27.5</v>
      </c>
      <c r="N118" s="425">
        <f>IF(ISNUMBER(Regressions!O128),ROUND(Regressions!O128, 1), NA())</f>
        <v>10</v>
      </c>
      <c r="O118" s="423">
        <f>IF(ISNUMBER(Regressions!Q128),ROUND(Regressions!Q128, 1), NA())</f>
        <v>93.6</v>
      </c>
      <c r="P118" s="421">
        <f>IF(ISNUMBER(Regressions!R128),ROUND(Regressions!R128, 1), NA())</f>
        <v>85.8</v>
      </c>
      <c r="Q118" s="427">
        <f>IF(ISNUMBER(Regressions!S128),ROUND(Regressions!S128, 1), NA())</f>
        <v>49.5</v>
      </c>
      <c r="R118" s="422">
        <f>IF(ISNUMBER(Regressions!T128),ROUND(Regressions!T128, 1), NA())</f>
        <v>36.299999999999997</v>
      </c>
      <c r="S118" s="425">
        <f>IF(ISNUMBER(Regressions!U128),ROUND(Regressions!U128, 1), NA())</f>
        <v>14.2</v>
      </c>
      <c r="T118" s="416"/>
      <c r="U118" s="416"/>
      <c r="V118" s="416"/>
      <c r="W118" s="416"/>
      <c r="X118" s="416"/>
      <c r="Y118" s="416"/>
      <c r="Z118" s="416"/>
      <c r="AA118" s="416"/>
      <c r="AB118" s="416"/>
      <c r="AC118" s="416"/>
    </row>
    <row xmlns:x14ac="http://schemas.microsoft.com/office/spreadsheetml/2009/9/ac" r="119" x14ac:dyDescent="0.2">
      <c r="A119" s="354" t="str">
        <f>IF(ISBLANK(Regressions!A129), " ", Regressions!A129)</f>
        <v>Ecuador</v>
      </c>
      <c r="B119" s="355">
        <f>IF(ISBLANK(Regressions!B129), " ", Regressions!B129)</f>
        <v>2022</v>
      </c>
      <c r="C119" s="361" t="str">
        <f>IF(ISBLANK(Regressions!C129), " ", Regressions!C129)</f>
        <v>Pre-primary</v>
      </c>
      <c r="D119" s="357">
        <f>IF(ISBLANK(Regressions!D129), " ", Regressions!D129)</f>
        <v>898421</v>
      </c>
      <c r="E119" s="254">
        <f>IF(ISNUMBER(Regressions!E129),ROUND(Regressions!E129, 1), NA())</f>
        <v>99.6</v>
      </c>
      <c r="F119" s="358">
        <f>IF(ISNUMBER(Regressions!F129),ROUND(Regressions!F129, 1), NA())</f>
        <v>93.5</v>
      </c>
      <c r="G119" s="255">
        <f>IF(ISNUMBER(Regressions!G129),ROUND(Regressions!G129, 1), NA())</f>
        <v>90.7</v>
      </c>
      <c r="H119" s="359">
        <f>IF(ISNUMBER(Regressions!H129),ROUND(Regressions!H129, 1), NA())</f>
        <v>2.7</v>
      </c>
      <c r="I119" s="256">
        <f>IF(ISNUMBER(Regressions!I129),ROUND(Regressions!I129, 1), NA())</f>
        <v>6.5</v>
      </c>
      <c r="J119" s="360">
        <f>IF(ISNUMBER(Regressions!K129),ROUND(Regressions!K129, 1), NA())</f>
        <v>92.9</v>
      </c>
      <c r="K119" s="358">
        <f>IF(ISNUMBER(Regressions!L129),ROUND(Regressions!L129, 1), NA())</f>
        <v>90</v>
      </c>
      <c r="L119" s="257">
        <f>IF(ISNUMBER(Regressions!M129),ROUND(Regressions!M129, 1), NA())</f>
        <v>62.5</v>
      </c>
      <c r="M119" s="359">
        <f>IF(ISNUMBER(Regressions!N129),ROUND(Regressions!N129, 1), NA())</f>
        <v>27.5</v>
      </c>
      <c r="N119" s="256">
        <f>IF(ISNUMBER(Regressions!O129),ROUND(Regressions!O129, 1), NA())</f>
        <v>10</v>
      </c>
      <c r="O119" s="360">
        <f>IF(ISNUMBER(Regressions!Q129),ROUND(Regressions!Q129, 1), NA())</f>
        <v>93.6</v>
      </c>
      <c r="P119" s="358">
        <f>IF(ISNUMBER(Regressions!R129),ROUND(Regressions!R129, 1), NA())</f>
        <v>85.8</v>
      </c>
      <c r="Q119" s="258">
        <f>IF(ISNUMBER(Regressions!S129),ROUND(Regressions!S129, 1), NA())</f>
        <v>49.5</v>
      </c>
      <c r="R119" s="359">
        <f>IF(ISNUMBER(Regressions!T129),ROUND(Regressions!T129, 1), NA())</f>
        <v>36.299999999999997</v>
      </c>
      <c r="S119" s="256">
        <f>IF(ISNUMBER(Regressions!U129),ROUND(Regressions!U129, 1), NA())</f>
        <v>14.2</v>
      </c>
    </row>
    <row xmlns:x14ac="http://schemas.microsoft.com/office/spreadsheetml/2009/9/ac" r="120" x14ac:dyDescent="0.2">
      <c r="A120" s="362" t="str">
        <f>IF(ISBLANK(Regressions!A130), " ", Regressions!A130)</f>
        <v>Ecuador</v>
      </c>
      <c r="B120" s="363">
        <f>IF(ISBLANK(Regressions!B130), " ", Regressions!B130)</f>
        <v>2023</v>
      </c>
      <c r="C120" s="364" t="str">
        <f>IF(ISBLANK(Regressions!C130), " ", Regressions!C130)</f>
        <v>Pre-primary</v>
      </c>
      <c r="D120" s="365">
        <f>IF(ISBLANK(Regressions!D130), " ", Regressions!D130)</f>
        <v>897069</v>
      </c>
      <c r="E120" s="366">
        <f>IF(ISNUMBER(Regressions!E130),ROUND(Regressions!E130, 1), NA())</f>
        <v>99.6</v>
      </c>
      <c r="F120" s="367">
        <f>IF(ISNUMBER(Regressions!F130),ROUND(Regressions!F130, 1), NA())</f>
        <v>93.5</v>
      </c>
      <c r="G120" s="368">
        <f>IF(ISNUMBER(Regressions!G130),ROUND(Regressions!G130, 1), NA())</f>
        <v>90.7</v>
      </c>
      <c r="H120" s="369">
        <f>IF(ISNUMBER(Regressions!H130),ROUND(Regressions!H130, 1), NA())</f>
        <v>2.7</v>
      </c>
      <c r="I120" s="370">
        <f>IF(ISNUMBER(Regressions!I130),ROUND(Regressions!I130, 1), NA())</f>
        <v>6.5</v>
      </c>
      <c r="J120" s="371">
        <f>IF(ISNUMBER(Regressions!K130),ROUND(Regressions!K130, 1), NA())</f>
        <v>92.9</v>
      </c>
      <c r="K120" s="367">
        <f>IF(ISNUMBER(Regressions!L130),ROUND(Regressions!L130, 1), NA())</f>
        <v>90</v>
      </c>
      <c r="L120" s="372">
        <f>IF(ISNUMBER(Regressions!M130),ROUND(Regressions!M130, 1), NA())</f>
        <v>62.5</v>
      </c>
      <c r="M120" s="369">
        <f>IF(ISNUMBER(Regressions!N130),ROUND(Regressions!N130, 1), NA())</f>
        <v>27.5</v>
      </c>
      <c r="N120" s="370">
        <f>IF(ISNUMBER(Regressions!O130),ROUND(Regressions!O130, 1), NA())</f>
        <v>10</v>
      </c>
      <c r="O120" s="371">
        <f>IF(ISNUMBER(Regressions!Q130),ROUND(Regressions!Q130, 1), NA())</f>
        <v>93.6</v>
      </c>
      <c r="P120" s="367">
        <f>IF(ISNUMBER(Regressions!R130),ROUND(Regressions!R130, 1), NA())</f>
        <v>85.8</v>
      </c>
      <c r="Q120" s="373">
        <f>IF(ISNUMBER(Regressions!S130),ROUND(Regressions!S130, 1), NA())</f>
        <v>49.5</v>
      </c>
      <c r="R120" s="369">
        <f>IF(ISNUMBER(Regressions!T130),ROUND(Regressions!T130, 1), NA())</f>
        <v>36.299999999999997</v>
      </c>
      <c r="S120" s="370">
        <f>IF(ISNUMBER(Regressions!U130),ROUND(Regressions!U130, 1), NA())</f>
        <v>14.2</v>
      </c>
    </row>
    <row xmlns:x14ac="http://schemas.microsoft.com/office/spreadsheetml/2009/9/ac" r="121" hidden="true" x14ac:dyDescent="0.2">
      <c r="A121" s="354" t="str">
        <f>IF(ISBLANK(Regressions!A131), " ", Regressions!A131)</f>
        <v>Ecuador</v>
      </c>
      <c r="B121" s="355">
        <f>IF(ISBLANK(Regressions!B131), " ", Regressions!B131)</f>
        <v>2024</v>
      </c>
      <c r="C121" s="361" t="str">
        <f>IF(ISBLANK(Regressions!C131), " ", Regressions!C131)</f>
        <v>Pre-primary</v>
      </c>
      <c r="D121" s="357" t="str">
        <f>IF(ISBLANK(Regressions!D131), " ", Regressions!D131)</f>
        <v> </v>
      </c>
      <c r="E121" s="254" t="e">
        <f>IF(ISNUMBER(Regressions!E131),ROUND(Regressions!E131, 1), NA())</f>
        <v>#N/A</v>
      </c>
      <c r="F121" s="358" t="e">
        <f>IF(ISNUMBER(Regressions!F131),ROUND(Regressions!F131, 1), NA())</f>
        <v>#N/A</v>
      </c>
      <c r="G121" s="255" t="e">
        <f>IF(ISNUMBER(Regressions!G131),ROUND(Regressions!G131, 1), NA())</f>
        <v>#N/A</v>
      </c>
      <c r="H121" s="359" t="e">
        <f>IF(ISNUMBER(Regressions!H131),ROUND(Regressions!H131, 1), NA())</f>
        <v>#N/A</v>
      </c>
      <c r="I121" s="256" t="e">
        <f>IF(ISNUMBER(Regressions!I131),ROUND(Regressions!I131, 1), NA())</f>
        <v>#N/A</v>
      </c>
      <c r="J121" s="360" t="e">
        <f>IF(ISNUMBER(Regressions!K131),ROUND(Regressions!K131, 1), NA())</f>
        <v>#N/A</v>
      </c>
      <c r="K121" s="358" t="e">
        <f>IF(ISNUMBER(Regressions!L131),ROUND(Regressions!L131, 1), NA())</f>
        <v>#N/A</v>
      </c>
      <c r="L121" s="257" t="e">
        <f>IF(ISNUMBER(Regressions!M131),ROUND(Regressions!M131, 1), NA())</f>
        <v>#N/A</v>
      </c>
      <c r="M121" s="359" t="e">
        <f>IF(ISNUMBER(Regressions!N131),ROUND(Regressions!N131, 1), NA())</f>
        <v>#N/A</v>
      </c>
      <c r="N121" s="256" t="e">
        <f>IF(ISNUMBER(Regressions!O131),ROUND(Regressions!O131, 1), NA())</f>
        <v>#N/A</v>
      </c>
      <c r="O121" s="360" t="e">
        <f>IF(ISNUMBER(Regressions!Q131),ROUND(Regressions!Q131, 1), NA())</f>
        <v>#N/A</v>
      </c>
      <c r="P121" s="358" t="e">
        <f>IF(ISNUMBER(Regressions!R131),ROUND(Regressions!R131, 1), NA())</f>
        <v>#N/A</v>
      </c>
      <c r="Q121" s="258" t="e">
        <f>IF(ISNUMBER(Regressions!S131),ROUND(Regressions!S131, 1), NA())</f>
        <v>#N/A</v>
      </c>
      <c r="R121" s="359" t="e">
        <f>IF(ISNUMBER(Regressions!T131),ROUND(Regressions!T131, 1), NA())</f>
        <v>#N/A</v>
      </c>
      <c r="S121" s="256" t="e">
        <f>IF(ISNUMBER(Regressions!U131),ROUND(Regressions!U131, 1), NA())</f>
        <v>#N/A</v>
      </c>
    </row>
    <row xmlns:x14ac="http://schemas.microsoft.com/office/spreadsheetml/2009/9/ac" r="122" hidden="true" x14ac:dyDescent="0.2">
      <c r="A122" s="354" t="str">
        <f>IF(ISBLANK(Regressions!A132), " ", Regressions!A132)</f>
        <v>Ecuador</v>
      </c>
      <c r="B122" s="355">
        <f>IF(ISBLANK(Regressions!B132), " ", Regressions!B132)</f>
        <v>2025</v>
      </c>
      <c r="C122" s="361" t="str">
        <f>IF(ISBLANK(Regressions!C132), " ", Regressions!C132)</f>
        <v>Pre-primary</v>
      </c>
      <c r="D122" s="357" t="str">
        <f>IF(ISBLANK(Regressions!D132), " ", Regressions!D132)</f>
        <v> </v>
      </c>
      <c r="E122" s="254" t="e">
        <f>IF(ISNUMBER(Regressions!E132),ROUND(Regressions!E132, 1), NA())</f>
        <v>#N/A</v>
      </c>
      <c r="F122" s="358" t="e">
        <f>IF(ISNUMBER(Regressions!F132),ROUND(Regressions!F132, 1), NA())</f>
        <v>#N/A</v>
      </c>
      <c r="G122" s="255" t="e">
        <f>IF(ISNUMBER(Regressions!G132),ROUND(Regressions!G132, 1), NA())</f>
        <v>#N/A</v>
      </c>
      <c r="H122" s="359" t="e">
        <f>IF(ISNUMBER(Regressions!H132),ROUND(Regressions!H132, 1), NA())</f>
        <v>#N/A</v>
      </c>
      <c r="I122" s="256" t="e">
        <f>IF(ISNUMBER(Regressions!I132),ROUND(Regressions!I132, 1), NA())</f>
        <v>#N/A</v>
      </c>
      <c r="J122" s="360" t="e">
        <f>IF(ISNUMBER(Regressions!K132),ROUND(Regressions!K132, 1), NA())</f>
        <v>#N/A</v>
      </c>
      <c r="K122" s="358" t="e">
        <f>IF(ISNUMBER(Regressions!L132),ROUND(Regressions!L132, 1), NA())</f>
        <v>#N/A</v>
      </c>
      <c r="L122" s="257" t="e">
        <f>IF(ISNUMBER(Regressions!M132),ROUND(Regressions!M132, 1), NA())</f>
        <v>#N/A</v>
      </c>
      <c r="M122" s="359" t="e">
        <f>IF(ISNUMBER(Regressions!N132),ROUND(Regressions!N132, 1), NA())</f>
        <v>#N/A</v>
      </c>
      <c r="N122" s="256" t="e">
        <f>IF(ISNUMBER(Regressions!O132),ROUND(Regressions!O132, 1), NA())</f>
        <v>#N/A</v>
      </c>
      <c r="O122" s="360" t="e">
        <f>IF(ISNUMBER(Regressions!Q132),ROUND(Regressions!Q132, 1), NA())</f>
        <v>#N/A</v>
      </c>
      <c r="P122" s="358" t="e">
        <f>IF(ISNUMBER(Regressions!R132),ROUND(Regressions!R132, 1), NA())</f>
        <v>#N/A</v>
      </c>
      <c r="Q122" s="258" t="e">
        <f>IF(ISNUMBER(Regressions!S132),ROUND(Regressions!S132, 1), NA())</f>
        <v>#N/A</v>
      </c>
      <c r="R122" s="359" t="e">
        <f>IF(ISNUMBER(Regressions!T132),ROUND(Regressions!T132, 1), NA())</f>
        <v>#N/A</v>
      </c>
      <c r="S122" s="256" t="e">
        <f>IF(ISNUMBER(Regressions!U132),ROUND(Regressions!U132, 1), NA())</f>
        <v>#N/A</v>
      </c>
    </row>
    <row xmlns:x14ac="http://schemas.microsoft.com/office/spreadsheetml/2009/9/ac" r="123" hidden="true" x14ac:dyDescent="0.2">
      <c r="A123" s="354" t="str">
        <f>IF(ISBLANK(Regressions!A133), " ", Regressions!A133)</f>
        <v>Ecuador</v>
      </c>
      <c r="B123" s="355">
        <f>IF(ISBLANK(Regressions!B133), " ", Regressions!B133)</f>
        <v>2026</v>
      </c>
      <c r="C123" s="361" t="str">
        <f>IF(ISBLANK(Regressions!C133), " ", Regressions!C133)</f>
        <v>Pre-primary</v>
      </c>
      <c r="D123" s="357" t="str">
        <f>IF(ISBLANK(Regressions!D133), " ", Regressions!D133)</f>
        <v> </v>
      </c>
      <c r="E123" s="254" t="e">
        <f>IF(ISNUMBER(Regressions!E133),ROUND(Regressions!E133, 1), NA())</f>
        <v>#N/A</v>
      </c>
      <c r="F123" s="358" t="e">
        <f>IF(ISNUMBER(Regressions!F133),ROUND(Regressions!F133, 1), NA())</f>
        <v>#N/A</v>
      </c>
      <c r="G123" s="255" t="e">
        <f>IF(ISNUMBER(Regressions!G133),ROUND(Regressions!G133, 1), NA())</f>
        <v>#N/A</v>
      </c>
      <c r="H123" s="359" t="e">
        <f>IF(ISNUMBER(Regressions!H133),ROUND(Regressions!H133, 1), NA())</f>
        <v>#N/A</v>
      </c>
      <c r="I123" s="256" t="e">
        <f>IF(ISNUMBER(Regressions!I133),ROUND(Regressions!I133, 1), NA())</f>
        <v>#N/A</v>
      </c>
      <c r="J123" s="360" t="e">
        <f>IF(ISNUMBER(Regressions!K133),ROUND(Regressions!K133, 1), NA())</f>
        <v>#N/A</v>
      </c>
      <c r="K123" s="358" t="e">
        <f>IF(ISNUMBER(Regressions!L133),ROUND(Regressions!L133, 1), NA())</f>
        <v>#N/A</v>
      </c>
      <c r="L123" s="257" t="e">
        <f>IF(ISNUMBER(Regressions!M133),ROUND(Regressions!M133, 1), NA())</f>
        <v>#N/A</v>
      </c>
      <c r="M123" s="359" t="e">
        <f>IF(ISNUMBER(Regressions!N133),ROUND(Regressions!N133, 1), NA())</f>
        <v>#N/A</v>
      </c>
      <c r="N123" s="256" t="e">
        <f>IF(ISNUMBER(Regressions!O133),ROUND(Regressions!O133, 1), NA())</f>
        <v>#N/A</v>
      </c>
      <c r="O123" s="360" t="e">
        <f>IF(ISNUMBER(Regressions!Q133),ROUND(Regressions!Q133, 1), NA())</f>
        <v>#N/A</v>
      </c>
      <c r="P123" s="358" t="e">
        <f>IF(ISNUMBER(Regressions!R133),ROUND(Regressions!R133, 1), NA())</f>
        <v>#N/A</v>
      </c>
      <c r="Q123" s="258" t="e">
        <f>IF(ISNUMBER(Regressions!S133),ROUND(Regressions!S133, 1), NA())</f>
        <v>#N/A</v>
      </c>
      <c r="R123" s="359" t="e">
        <f>IF(ISNUMBER(Regressions!T133),ROUND(Regressions!T133, 1), NA())</f>
        <v>#N/A</v>
      </c>
      <c r="S123" s="256" t="e">
        <f>IF(ISNUMBER(Regressions!U133),ROUND(Regressions!U133, 1), NA())</f>
        <v>#N/A</v>
      </c>
    </row>
    <row xmlns:x14ac="http://schemas.microsoft.com/office/spreadsheetml/2009/9/ac" r="124" hidden="true" x14ac:dyDescent="0.2">
      <c r="A124" s="354" t="str">
        <f>IF(ISBLANK(Regressions!A134), " ", Regressions!A134)</f>
        <v>Ecuador</v>
      </c>
      <c r="B124" s="355">
        <f>IF(ISBLANK(Regressions!B134), " ", Regressions!B134)</f>
        <v>2027</v>
      </c>
      <c r="C124" s="361" t="str">
        <f>IF(ISBLANK(Regressions!C134), " ", Regressions!C134)</f>
        <v>Pre-primary</v>
      </c>
      <c r="D124" s="357" t="str">
        <f>IF(ISBLANK(Regressions!D134), " ", Regressions!D134)</f>
        <v> </v>
      </c>
      <c r="E124" s="254" t="e">
        <f>IF(ISNUMBER(Regressions!E134),ROUND(Regressions!E134, 1), NA())</f>
        <v>#N/A</v>
      </c>
      <c r="F124" s="358" t="e">
        <f>IF(ISNUMBER(Regressions!F134),ROUND(Regressions!F134, 1), NA())</f>
        <v>#N/A</v>
      </c>
      <c r="G124" s="255" t="e">
        <f>IF(ISNUMBER(Regressions!G134),ROUND(Regressions!G134, 1), NA())</f>
        <v>#N/A</v>
      </c>
      <c r="H124" s="359" t="e">
        <f>IF(ISNUMBER(Regressions!H134),ROUND(Regressions!H134, 1), NA())</f>
        <v>#N/A</v>
      </c>
      <c r="I124" s="256" t="e">
        <f>IF(ISNUMBER(Regressions!I134),ROUND(Regressions!I134, 1), NA())</f>
        <v>#N/A</v>
      </c>
      <c r="J124" s="360" t="e">
        <f>IF(ISNUMBER(Regressions!K134),ROUND(Regressions!K134, 1), NA())</f>
        <v>#N/A</v>
      </c>
      <c r="K124" s="358" t="e">
        <f>IF(ISNUMBER(Regressions!L134),ROUND(Regressions!L134, 1), NA())</f>
        <v>#N/A</v>
      </c>
      <c r="L124" s="257" t="e">
        <f>IF(ISNUMBER(Regressions!M134),ROUND(Regressions!M134, 1), NA())</f>
        <v>#N/A</v>
      </c>
      <c r="M124" s="359" t="e">
        <f>IF(ISNUMBER(Regressions!N134),ROUND(Regressions!N134, 1), NA())</f>
        <v>#N/A</v>
      </c>
      <c r="N124" s="256" t="e">
        <f>IF(ISNUMBER(Regressions!O134),ROUND(Regressions!O134, 1), NA())</f>
        <v>#N/A</v>
      </c>
      <c r="O124" s="360" t="e">
        <f>IF(ISNUMBER(Regressions!Q134),ROUND(Regressions!Q134, 1), NA())</f>
        <v>#N/A</v>
      </c>
      <c r="P124" s="358" t="e">
        <f>IF(ISNUMBER(Regressions!R134),ROUND(Regressions!R134, 1), NA())</f>
        <v>#N/A</v>
      </c>
      <c r="Q124" s="258" t="e">
        <f>IF(ISNUMBER(Regressions!S134),ROUND(Regressions!S134, 1), NA())</f>
        <v>#N/A</v>
      </c>
      <c r="R124" s="359" t="e">
        <f>IF(ISNUMBER(Regressions!T134),ROUND(Regressions!T134, 1), NA())</f>
        <v>#N/A</v>
      </c>
      <c r="S124" s="256" t="e">
        <f>IF(ISNUMBER(Regressions!U134),ROUND(Regressions!U134, 1), NA())</f>
        <v>#N/A</v>
      </c>
    </row>
    <row xmlns:x14ac="http://schemas.microsoft.com/office/spreadsheetml/2009/9/ac" r="125" hidden="true" x14ac:dyDescent="0.2">
      <c r="A125" s="354" t="str">
        <f>IF(ISBLANK(Regressions!A135), " ", Regressions!A135)</f>
        <v>Ecuador</v>
      </c>
      <c r="B125" s="355">
        <f>IF(ISBLANK(Regressions!B135), " ", Regressions!B135)</f>
        <v>2028</v>
      </c>
      <c r="C125" s="361" t="str">
        <f>IF(ISBLANK(Regressions!C135), " ", Regressions!C135)</f>
        <v>Pre-primary</v>
      </c>
      <c r="D125" s="357" t="str">
        <f>IF(ISBLANK(Regressions!D135), " ", Regressions!D135)</f>
        <v> </v>
      </c>
      <c r="E125" s="254" t="e">
        <f>IF(ISNUMBER(Regressions!E135),ROUND(Regressions!E135, 1), NA())</f>
        <v>#N/A</v>
      </c>
      <c r="F125" s="358" t="e">
        <f>IF(ISNUMBER(Regressions!F135),ROUND(Regressions!F135, 1), NA())</f>
        <v>#N/A</v>
      </c>
      <c r="G125" s="255" t="e">
        <f>IF(ISNUMBER(Regressions!G135),ROUND(Regressions!G135, 1), NA())</f>
        <v>#N/A</v>
      </c>
      <c r="H125" s="359" t="e">
        <f>IF(ISNUMBER(Regressions!H135),ROUND(Regressions!H135, 1), NA())</f>
        <v>#N/A</v>
      </c>
      <c r="I125" s="256" t="e">
        <f>IF(ISNUMBER(Regressions!I135),ROUND(Regressions!I135, 1), NA())</f>
        <v>#N/A</v>
      </c>
      <c r="J125" s="360" t="e">
        <f>IF(ISNUMBER(Regressions!K135),ROUND(Regressions!K135, 1), NA())</f>
        <v>#N/A</v>
      </c>
      <c r="K125" s="358" t="e">
        <f>IF(ISNUMBER(Regressions!L135),ROUND(Regressions!L135, 1), NA())</f>
        <v>#N/A</v>
      </c>
      <c r="L125" s="257" t="e">
        <f>IF(ISNUMBER(Regressions!M135),ROUND(Regressions!M135, 1), NA())</f>
        <v>#N/A</v>
      </c>
      <c r="M125" s="359" t="e">
        <f>IF(ISNUMBER(Regressions!N135),ROUND(Regressions!N135, 1), NA())</f>
        <v>#N/A</v>
      </c>
      <c r="N125" s="256" t="e">
        <f>IF(ISNUMBER(Regressions!O135),ROUND(Regressions!O135, 1), NA())</f>
        <v>#N/A</v>
      </c>
      <c r="O125" s="360" t="e">
        <f>IF(ISNUMBER(Regressions!Q135),ROUND(Regressions!Q135, 1), NA())</f>
        <v>#N/A</v>
      </c>
      <c r="P125" s="358" t="e">
        <f>IF(ISNUMBER(Regressions!R135),ROUND(Regressions!R135, 1), NA())</f>
        <v>#N/A</v>
      </c>
      <c r="Q125" s="258" t="e">
        <f>IF(ISNUMBER(Regressions!S135),ROUND(Regressions!S135, 1), NA())</f>
        <v>#N/A</v>
      </c>
      <c r="R125" s="359" t="e">
        <f>IF(ISNUMBER(Regressions!T135),ROUND(Regressions!T135, 1), NA())</f>
        <v>#N/A</v>
      </c>
      <c r="S125" s="256" t="e">
        <f>IF(ISNUMBER(Regressions!U135),ROUND(Regressions!U135, 1), NA())</f>
        <v>#N/A</v>
      </c>
    </row>
    <row xmlns:x14ac="http://schemas.microsoft.com/office/spreadsheetml/2009/9/ac" r="126" hidden="true" x14ac:dyDescent="0.2">
      <c r="A126" s="354" t="str">
        <f>IF(ISBLANK(Regressions!A136), " ", Regressions!A136)</f>
        <v>Ecuador</v>
      </c>
      <c r="B126" s="355">
        <f>IF(ISBLANK(Regressions!B136), " ", Regressions!B136)</f>
        <v>2029</v>
      </c>
      <c r="C126" s="361" t="str">
        <f>IF(ISBLANK(Regressions!C136), " ", Regressions!C136)</f>
        <v>Pre-primary</v>
      </c>
      <c r="D126" s="357" t="str">
        <f>IF(ISBLANK(Regressions!D136), " ", Regressions!D136)</f>
        <v> </v>
      </c>
      <c r="E126" s="254" t="e">
        <f>IF(ISNUMBER(Regressions!E136),ROUND(Regressions!E136, 1), NA())</f>
        <v>#N/A</v>
      </c>
      <c r="F126" s="358" t="e">
        <f>IF(ISNUMBER(Regressions!F136),ROUND(Regressions!F136, 1), NA())</f>
        <v>#N/A</v>
      </c>
      <c r="G126" s="255" t="e">
        <f>IF(ISNUMBER(Regressions!G136),ROUND(Regressions!G136, 1), NA())</f>
        <v>#N/A</v>
      </c>
      <c r="H126" s="359" t="e">
        <f>IF(ISNUMBER(Regressions!H136),ROUND(Regressions!H136, 1), NA())</f>
        <v>#N/A</v>
      </c>
      <c r="I126" s="256" t="e">
        <f>IF(ISNUMBER(Regressions!I136),ROUND(Regressions!I136, 1), NA())</f>
        <v>#N/A</v>
      </c>
      <c r="J126" s="360" t="e">
        <f>IF(ISNUMBER(Regressions!K136),ROUND(Regressions!K136, 1), NA())</f>
        <v>#N/A</v>
      </c>
      <c r="K126" s="358" t="e">
        <f>IF(ISNUMBER(Regressions!L136),ROUND(Regressions!L136, 1), NA())</f>
        <v>#N/A</v>
      </c>
      <c r="L126" s="257" t="e">
        <f>IF(ISNUMBER(Regressions!M136),ROUND(Regressions!M136, 1), NA())</f>
        <v>#N/A</v>
      </c>
      <c r="M126" s="359" t="e">
        <f>IF(ISNUMBER(Regressions!N136),ROUND(Regressions!N136, 1), NA())</f>
        <v>#N/A</v>
      </c>
      <c r="N126" s="256" t="e">
        <f>IF(ISNUMBER(Regressions!O136),ROUND(Regressions!O136, 1), NA())</f>
        <v>#N/A</v>
      </c>
      <c r="O126" s="360" t="e">
        <f>IF(ISNUMBER(Regressions!Q136),ROUND(Regressions!Q136, 1), NA())</f>
        <v>#N/A</v>
      </c>
      <c r="P126" s="358" t="e">
        <f>IF(ISNUMBER(Regressions!R136),ROUND(Regressions!R136, 1), NA())</f>
        <v>#N/A</v>
      </c>
      <c r="Q126" s="258" t="e">
        <f>IF(ISNUMBER(Regressions!S136),ROUND(Regressions!S136, 1), NA())</f>
        <v>#N/A</v>
      </c>
      <c r="R126" s="359" t="e">
        <f>IF(ISNUMBER(Regressions!T136),ROUND(Regressions!T136, 1), NA())</f>
        <v>#N/A</v>
      </c>
      <c r="S126" s="256" t="e">
        <f>IF(ISNUMBER(Regressions!U136),ROUND(Regressions!U136, 1), NA())</f>
        <v>#N/A</v>
      </c>
    </row>
    <row xmlns:x14ac="http://schemas.microsoft.com/office/spreadsheetml/2009/9/ac" r="127" hidden="true" x14ac:dyDescent="0.2">
      <c r="A127" s="354" t="str">
        <f>IF(ISBLANK(Regressions!A137), " ", Regressions!A137)</f>
        <v>Ecuador</v>
      </c>
      <c r="B127" s="355">
        <f>IF(ISBLANK(Regressions!B137), " ", Regressions!B137)</f>
        <v>2030</v>
      </c>
      <c r="C127" s="361" t="str">
        <f>IF(ISBLANK(Regressions!C137), " ", Regressions!C137)</f>
        <v>Pre-primary</v>
      </c>
      <c r="D127" s="357" t="str">
        <f>IF(ISBLANK(Regressions!D137), " ", Regressions!D137)</f>
        <v> </v>
      </c>
      <c r="E127" s="254" t="e">
        <f>IF(ISNUMBER(Regressions!E137),ROUND(Regressions!E137, 1), NA())</f>
        <v>#N/A</v>
      </c>
      <c r="F127" s="358" t="e">
        <f>IF(ISNUMBER(Regressions!F137),ROUND(Regressions!F137, 1), NA())</f>
        <v>#N/A</v>
      </c>
      <c r="G127" s="255" t="e">
        <f>IF(ISNUMBER(Regressions!G137),ROUND(Regressions!G137, 1), NA())</f>
        <v>#N/A</v>
      </c>
      <c r="H127" s="359" t="e">
        <f>IF(ISNUMBER(Regressions!H137),ROUND(Regressions!H137, 1), NA())</f>
        <v>#N/A</v>
      </c>
      <c r="I127" s="256" t="e">
        <f>IF(ISNUMBER(Regressions!I137),ROUND(Regressions!I137, 1), NA())</f>
        <v>#N/A</v>
      </c>
      <c r="J127" s="360" t="e">
        <f>IF(ISNUMBER(Regressions!K137),ROUND(Regressions!K137, 1), NA())</f>
        <v>#N/A</v>
      </c>
      <c r="K127" s="358" t="e">
        <f>IF(ISNUMBER(Regressions!L137),ROUND(Regressions!L137, 1), NA())</f>
        <v>#N/A</v>
      </c>
      <c r="L127" s="257" t="e">
        <f>IF(ISNUMBER(Regressions!M137),ROUND(Regressions!M137, 1), NA())</f>
        <v>#N/A</v>
      </c>
      <c r="M127" s="359" t="e">
        <f>IF(ISNUMBER(Regressions!N137),ROUND(Regressions!N137, 1), NA())</f>
        <v>#N/A</v>
      </c>
      <c r="N127" s="256" t="e">
        <f>IF(ISNUMBER(Regressions!O137),ROUND(Regressions!O137, 1), NA())</f>
        <v>#N/A</v>
      </c>
      <c r="O127" s="360" t="e">
        <f>IF(ISNUMBER(Regressions!Q137),ROUND(Regressions!Q137, 1), NA())</f>
        <v>#N/A</v>
      </c>
      <c r="P127" s="358" t="e">
        <f>IF(ISNUMBER(Regressions!R137),ROUND(Regressions!R137, 1), NA())</f>
        <v>#N/A</v>
      </c>
      <c r="Q127" s="258" t="e">
        <f>IF(ISNUMBER(Regressions!S137),ROUND(Regressions!S137, 1), NA())</f>
        <v>#N/A</v>
      </c>
      <c r="R127" s="359" t="e">
        <f>IF(ISNUMBER(Regressions!T137),ROUND(Regressions!T137, 1), NA())</f>
        <v>#N/A</v>
      </c>
      <c r="S127" s="256" t="e">
        <f>IF(ISNUMBER(Regressions!U137),ROUND(Regressions!U137, 1), NA())</f>
        <v>#N/A</v>
      </c>
    </row>
    <row xmlns:x14ac="http://schemas.microsoft.com/office/spreadsheetml/2009/9/ac" r="128" x14ac:dyDescent="0.2">
      <c r="A128" s="354" t="str">
        <f>IF(ISBLANK(Regressions!A138), " ", Regressions!A138)</f>
        <v>Ecuador</v>
      </c>
      <c r="B128" s="355">
        <f>IF(ISBLANK(Regressions!B138), " ", Regressions!B138)</f>
        <v>2000</v>
      </c>
      <c r="C128" s="361" t="str">
        <f>IF(ISBLANK(Regressions!C138), " ", Regressions!C138)</f>
        <v>Primary</v>
      </c>
      <c r="D128" s="357">
        <f>IF(ISBLANK(Regressions!D138), " ", Regressions!D138)</f>
        <v>1766045</v>
      </c>
      <c r="E128" s="254" t="e">
        <f>IF(ISNUMBER(Regressions!E138),ROUND(Regressions!E138, 1), NA())</f>
        <v>#N/A</v>
      </c>
      <c r="F128" s="358">
        <f>IF(ISNUMBER(Regressions!F138),ROUND(Regressions!F138, 1), NA())</f>
        <v>66.7</v>
      </c>
      <c r="G128" s="255" t="e">
        <f>IF(ISNUMBER(Regressions!G138),ROUND(Regressions!G138, 1), NA())</f>
        <v>#N/A</v>
      </c>
      <c r="H128" s="359" t="e">
        <f>IF(ISNUMBER(Regressions!H138),ROUND(Regressions!H138, 1), NA())</f>
        <v>#N/A</v>
      </c>
      <c r="I128" s="256">
        <f>IF(ISNUMBER(Regressions!I138),ROUND(Regressions!I138, 1), NA())</f>
        <v>33.299999999999997</v>
      </c>
      <c r="J128" s="360" t="e">
        <f>IF(ISNUMBER(Regressions!K138),ROUND(Regressions!K138, 1), NA())</f>
        <v>#N/A</v>
      </c>
      <c r="K128" s="358" t="e">
        <f>IF(ISNUMBER(Regressions!L138),ROUND(Regressions!L138, 1), NA())</f>
        <v>#N/A</v>
      </c>
      <c r="L128" s="257" t="e">
        <f>IF(ISNUMBER(Regressions!M138),ROUND(Regressions!M138, 1), NA())</f>
        <v>#N/A</v>
      </c>
      <c r="M128" s="359" t="e">
        <f>IF(ISNUMBER(Regressions!N138),ROUND(Regressions!N138, 1), NA())</f>
        <v>#N/A</v>
      </c>
      <c r="N128" s="256" t="e">
        <f>IF(ISNUMBER(Regressions!O138),ROUND(Regressions!O138, 1), NA())</f>
        <v>#N/A</v>
      </c>
      <c r="O128" s="360" t="e">
        <f>IF(ISNUMBER(Regressions!Q138),ROUND(Regressions!Q138, 1), NA())</f>
        <v>#N/A</v>
      </c>
      <c r="P128" s="358" t="e">
        <f>IF(ISNUMBER(Regressions!R138),ROUND(Regressions!R138, 1), NA())</f>
        <v>#N/A</v>
      </c>
      <c r="Q128" s="258" t="e">
        <f>IF(ISNUMBER(Regressions!S138),ROUND(Regressions!S138, 1), NA())</f>
        <v>#N/A</v>
      </c>
      <c r="R128" s="359" t="e">
        <f>IF(ISNUMBER(Regressions!T138),ROUND(Regressions!T138, 1), NA())</f>
        <v>#N/A</v>
      </c>
      <c r="S128" s="256" t="e">
        <f>IF(ISNUMBER(Regressions!U138),ROUND(Regressions!U138, 1), NA())</f>
        <v>#N/A</v>
      </c>
    </row>
    <row xmlns:x14ac="http://schemas.microsoft.com/office/spreadsheetml/2009/9/ac" r="129" x14ac:dyDescent="0.2">
      <c r="A129" s="354" t="str">
        <f>IF(ISBLANK(Regressions!A139), " ", Regressions!A139)</f>
        <v>Ecuador</v>
      </c>
      <c r="B129" s="355">
        <f>IF(ISBLANK(Regressions!B139), " ", Regressions!B139)</f>
        <v>2001</v>
      </c>
      <c r="C129" s="361" t="str">
        <f>IF(ISBLANK(Regressions!C139), " ", Regressions!C139)</f>
        <v>Primary</v>
      </c>
      <c r="D129" s="357">
        <f>IF(ISBLANK(Regressions!D139), " ", Regressions!D139)</f>
        <v>1779503</v>
      </c>
      <c r="E129" s="254" t="e">
        <f>IF(ISNUMBER(Regressions!E139),ROUND(Regressions!E139, 1), NA())</f>
        <v>#N/A</v>
      </c>
      <c r="F129" s="358">
        <f>IF(ISNUMBER(Regressions!F139),ROUND(Regressions!F139, 1), NA())</f>
        <v>66.7</v>
      </c>
      <c r="G129" s="255" t="e">
        <f>IF(ISNUMBER(Regressions!G139),ROUND(Regressions!G139, 1), NA())</f>
        <v>#N/A</v>
      </c>
      <c r="H129" s="359" t="e">
        <f>IF(ISNUMBER(Regressions!H139),ROUND(Regressions!H139, 1), NA())</f>
        <v>#N/A</v>
      </c>
      <c r="I129" s="256">
        <f>IF(ISNUMBER(Regressions!I139),ROUND(Regressions!I139, 1), NA())</f>
        <v>33.299999999999997</v>
      </c>
      <c r="J129" s="360" t="e">
        <f>IF(ISNUMBER(Regressions!K139),ROUND(Regressions!K139, 1), NA())</f>
        <v>#N/A</v>
      </c>
      <c r="K129" s="358" t="e">
        <f>IF(ISNUMBER(Regressions!L139),ROUND(Regressions!L139, 1), NA())</f>
        <v>#N/A</v>
      </c>
      <c r="L129" s="257" t="e">
        <f>IF(ISNUMBER(Regressions!M139),ROUND(Regressions!M139, 1), NA())</f>
        <v>#N/A</v>
      </c>
      <c r="M129" s="359" t="e">
        <f>IF(ISNUMBER(Regressions!N139),ROUND(Regressions!N139, 1), NA())</f>
        <v>#N/A</v>
      </c>
      <c r="N129" s="256" t="e">
        <f>IF(ISNUMBER(Regressions!O139),ROUND(Regressions!O139, 1), NA())</f>
        <v>#N/A</v>
      </c>
      <c r="O129" s="360" t="e">
        <f>IF(ISNUMBER(Regressions!Q139),ROUND(Regressions!Q139, 1), NA())</f>
        <v>#N/A</v>
      </c>
      <c r="P129" s="358" t="e">
        <f>IF(ISNUMBER(Regressions!R139),ROUND(Regressions!R139, 1), NA())</f>
        <v>#N/A</v>
      </c>
      <c r="Q129" s="258" t="e">
        <f>IF(ISNUMBER(Regressions!S139),ROUND(Regressions!S139, 1), NA())</f>
        <v>#N/A</v>
      </c>
      <c r="R129" s="359" t="e">
        <f>IF(ISNUMBER(Regressions!T139),ROUND(Regressions!T139, 1), NA())</f>
        <v>#N/A</v>
      </c>
      <c r="S129" s="256" t="e">
        <f>IF(ISNUMBER(Regressions!U139),ROUND(Regressions!U139, 1), NA())</f>
        <v>#N/A</v>
      </c>
    </row>
    <row xmlns:x14ac="http://schemas.microsoft.com/office/spreadsheetml/2009/9/ac" r="130" x14ac:dyDescent="0.2">
      <c r="A130" s="354" t="str">
        <f>IF(ISBLANK(Regressions!A140), " ", Regressions!A140)</f>
        <v>Ecuador</v>
      </c>
      <c r="B130" s="355">
        <f>IF(ISBLANK(Regressions!B140), " ", Regressions!B140)</f>
        <v>2002</v>
      </c>
      <c r="C130" s="361" t="str">
        <f>IF(ISBLANK(Regressions!C140), " ", Regressions!C140)</f>
        <v>Primary</v>
      </c>
      <c r="D130" s="357">
        <f>IF(ISBLANK(Regressions!D140), " ", Regressions!D140)</f>
        <v>1792117</v>
      </c>
      <c r="E130" s="254" t="e">
        <f>IF(ISNUMBER(Regressions!E140),ROUND(Regressions!E140, 1), NA())</f>
        <v>#N/A</v>
      </c>
      <c r="F130" s="358">
        <f>IF(ISNUMBER(Regressions!F140),ROUND(Regressions!F140, 1), NA())</f>
        <v>66.7</v>
      </c>
      <c r="G130" s="255" t="e">
        <f>IF(ISNUMBER(Regressions!G140),ROUND(Regressions!G140, 1), NA())</f>
        <v>#N/A</v>
      </c>
      <c r="H130" s="359" t="e">
        <f>IF(ISNUMBER(Regressions!H140),ROUND(Regressions!H140, 1), NA())</f>
        <v>#N/A</v>
      </c>
      <c r="I130" s="256">
        <f>IF(ISNUMBER(Regressions!I140),ROUND(Regressions!I140, 1), NA())</f>
        <v>33.299999999999997</v>
      </c>
      <c r="J130" s="360" t="e">
        <f>IF(ISNUMBER(Regressions!K140),ROUND(Regressions!K140, 1), NA())</f>
        <v>#N/A</v>
      </c>
      <c r="K130" s="358" t="e">
        <f>IF(ISNUMBER(Regressions!L140),ROUND(Regressions!L140, 1), NA())</f>
        <v>#N/A</v>
      </c>
      <c r="L130" s="257" t="e">
        <f>IF(ISNUMBER(Regressions!M140),ROUND(Regressions!M140, 1), NA())</f>
        <v>#N/A</v>
      </c>
      <c r="M130" s="359" t="e">
        <f>IF(ISNUMBER(Regressions!N140),ROUND(Regressions!N140, 1), NA())</f>
        <v>#N/A</v>
      </c>
      <c r="N130" s="256" t="e">
        <f>IF(ISNUMBER(Regressions!O140),ROUND(Regressions!O140, 1), NA())</f>
        <v>#N/A</v>
      </c>
      <c r="O130" s="360" t="e">
        <f>IF(ISNUMBER(Regressions!Q140),ROUND(Regressions!Q140, 1), NA())</f>
        <v>#N/A</v>
      </c>
      <c r="P130" s="358" t="e">
        <f>IF(ISNUMBER(Regressions!R140),ROUND(Regressions!R140, 1), NA())</f>
        <v>#N/A</v>
      </c>
      <c r="Q130" s="258" t="e">
        <f>IF(ISNUMBER(Regressions!S140),ROUND(Regressions!S140, 1), NA())</f>
        <v>#N/A</v>
      </c>
      <c r="R130" s="359" t="e">
        <f>IF(ISNUMBER(Regressions!T140),ROUND(Regressions!T140, 1), NA())</f>
        <v>#N/A</v>
      </c>
      <c r="S130" s="256" t="e">
        <f>IF(ISNUMBER(Regressions!U140),ROUND(Regressions!U140, 1), NA())</f>
        <v>#N/A</v>
      </c>
    </row>
    <row xmlns:x14ac="http://schemas.microsoft.com/office/spreadsheetml/2009/9/ac" r="131" x14ac:dyDescent="0.2">
      <c r="A131" s="354" t="str">
        <f>IF(ISBLANK(Regressions!A141), " ", Regressions!A141)</f>
        <v>Ecuador</v>
      </c>
      <c r="B131" s="355">
        <f>IF(ISBLANK(Regressions!B141), " ", Regressions!B141)</f>
        <v>2003</v>
      </c>
      <c r="C131" s="361" t="str">
        <f>IF(ISBLANK(Regressions!C141), " ", Regressions!C141)</f>
        <v>Primary</v>
      </c>
      <c r="D131" s="357">
        <f>IF(ISBLANK(Regressions!D141), " ", Regressions!D141)</f>
        <v>1804490</v>
      </c>
      <c r="E131" s="254" t="e">
        <f>IF(ISNUMBER(Regressions!E141),ROUND(Regressions!E141, 1), NA())</f>
        <v>#N/A</v>
      </c>
      <c r="F131" s="358">
        <f>IF(ISNUMBER(Regressions!F141),ROUND(Regressions!F141, 1), NA())</f>
        <v>66.7</v>
      </c>
      <c r="G131" s="255" t="e">
        <f>IF(ISNUMBER(Regressions!G141),ROUND(Regressions!G141, 1), NA())</f>
        <v>#N/A</v>
      </c>
      <c r="H131" s="359" t="e">
        <f>IF(ISNUMBER(Regressions!H141),ROUND(Regressions!H141, 1), NA())</f>
        <v>#N/A</v>
      </c>
      <c r="I131" s="256">
        <f>IF(ISNUMBER(Regressions!I141),ROUND(Regressions!I141, 1), NA())</f>
        <v>33.299999999999997</v>
      </c>
      <c r="J131" s="360" t="e">
        <f>IF(ISNUMBER(Regressions!K141),ROUND(Regressions!K141, 1), NA())</f>
        <v>#N/A</v>
      </c>
      <c r="K131" s="358" t="e">
        <f>IF(ISNUMBER(Regressions!L141),ROUND(Regressions!L141, 1), NA())</f>
        <v>#N/A</v>
      </c>
      <c r="L131" s="257" t="e">
        <f>IF(ISNUMBER(Regressions!M141),ROUND(Regressions!M141, 1), NA())</f>
        <v>#N/A</v>
      </c>
      <c r="M131" s="359" t="e">
        <f>IF(ISNUMBER(Regressions!N141),ROUND(Regressions!N141, 1), NA())</f>
        <v>#N/A</v>
      </c>
      <c r="N131" s="256" t="e">
        <f>IF(ISNUMBER(Regressions!O141),ROUND(Regressions!O141, 1), NA())</f>
        <v>#N/A</v>
      </c>
      <c r="O131" s="360" t="e">
        <f>IF(ISNUMBER(Regressions!Q141),ROUND(Regressions!Q141, 1), NA())</f>
        <v>#N/A</v>
      </c>
      <c r="P131" s="358" t="e">
        <f>IF(ISNUMBER(Regressions!R141),ROUND(Regressions!R141, 1), NA())</f>
        <v>#N/A</v>
      </c>
      <c r="Q131" s="258" t="e">
        <f>IF(ISNUMBER(Regressions!S141),ROUND(Regressions!S141, 1), NA())</f>
        <v>#N/A</v>
      </c>
      <c r="R131" s="359" t="e">
        <f>IF(ISNUMBER(Regressions!T141),ROUND(Regressions!T141, 1), NA())</f>
        <v>#N/A</v>
      </c>
      <c r="S131" s="256" t="e">
        <f>IF(ISNUMBER(Regressions!U141),ROUND(Regressions!U141, 1), NA())</f>
        <v>#N/A</v>
      </c>
    </row>
    <row xmlns:x14ac="http://schemas.microsoft.com/office/spreadsheetml/2009/9/ac" r="132" x14ac:dyDescent="0.2">
      <c r="A132" s="354" t="str">
        <f>IF(ISBLANK(Regressions!A142), " ", Regressions!A142)</f>
        <v>Ecuador</v>
      </c>
      <c r="B132" s="355">
        <f>IF(ISBLANK(Regressions!B142), " ", Regressions!B142)</f>
        <v>2004</v>
      </c>
      <c r="C132" s="361" t="str">
        <f>IF(ISBLANK(Regressions!C142), " ", Regressions!C142)</f>
        <v>Primary</v>
      </c>
      <c r="D132" s="357">
        <f>IF(ISBLANK(Regressions!D142), " ", Regressions!D142)</f>
        <v>1815641</v>
      </c>
      <c r="E132" s="254" t="e">
        <f>IF(ISNUMBER(Regressions!E142),ROUND(Regressions!E142, 1), NA())</f>
        <v>#N/A</v>
      </c>
      <c r="F132" s="358">
        <f>IF(ISNUMBER(Regressions!F142),ROUND(Regressions!F142, 1), NA())</f>
        <v>66.7</v>
      </c>
      <c r="G132" s="255" t="e">
        <f>IF(ISNUMBER(Regressions!G142),ROUND(Regressions!G142, 1), NA())</f>
        <v>#N/A</v>
      </c>
      <c r="H132" s="359" t="e">
        <f>IF(ISNUMBER(Regressions!H142),ROUND(Regressions!H142, 1), NA())</f>
        <v>#N/A</v>
      </c>
      <c r="I132" s="256">
        <f>IF(ISNUMBER(Regressions!I142),ROUND(Regressions!I142, 1), NA())</f>
        <v>33.299999999999997</v>
      </c>
      <c r="J132" s="360" t="e">
        <f>IF(ISNUMBER(Regressions!K142),ROUND(Regressions!K142, 1), NA())</f>
        <v>#N/A</v>
      </c>
      <c r="K132" s="358" t="e">
        <f>IF(ISNUMBER(Regressions!L142),ROUND(Regressions!L142, 1), NA())</f>
        <v>#N/A</v>
      </c>
      <c r="L132" s="257" t="e">
        <f>IF(ISNUMBER(Regressions!M142),ROUND(Regressions!M142, 1), NA())</f>
        <v>#N/A</v>
      </c>
      <c r="M132" s="359" t="e">
        <f>IF(ISNUMBER(Regressions!N142),ROUND(Regressions!N142, 1), NA())</f>
        <v>#N/A</v>
      </c>
      <c r="N132" s="256" t="e">
        <f>IF(ISNUMBER(Regressions!O142),ROUND(Regressions!O142, 1), NA())</f>
        <v>#N/A</v>
      </c>
      <c r="O132" s="360" t="e">
        <f>IF(ISNUMBER(Regressions!Q142),ROUND(Regressions!Q142, 1), NA())</f>
        <v>#N/A</v>
      </c>
      <c r="P132" s="358" t="e">
        <f>IF(ISNUMBER(Regressions!R142),ROUND(Regressions!R142, 1), NA())</f>
        <v>#N/A</v>
      </c>
      <c r="Q132" s="258" t="e">
        <f>IF(ISNUMBER(Regressions!S142),ROUND(Regressions!S142, 1), NA())</f>
        <v>#N/A</v>
      </c>
      <c r="R132" s="359" t="e">
        <f>IF(ISNUMBER(Regressions!T142),ROUND(Regressions!T142, 1), NA())</f>
        <v>#N/A</v>
      </c>
      <c r="S132" s="256" t="e">
        <f>IF(ISNUMBER(Regressions!U142),ROUND(Regressions!U142, 1), NA())</f>
        <v>#N/A</v>
      </c>
    </row>
    <row xmlns:x14ac="http://schemas.microsoft.com/office/spreadsheetml/2009/9/ac" r="133" x14ac:dyDescent="0.2">
      <c r="A133" s="354" t="str">
        <f>IF(ISBLANK(Regressions!A143), " ", Regressions!A143)</f>
        <v>Ecuador</v>
      </c>
      <c r="B133" s="355">
        <f>IF(ISBLANK(Regressions!B143), " ", Regressions!B143)</f>
        <v>2005</v>
      </c>
      <c r="C133" s="361" t="str">
        <f>IF(ISBLANK(Regressions!C143), " ", Regressions!C143)</f>
        <v>Primary</v>
      </c>
      <c r="D133" s="357">
        <f>IF(ISBLANK(Regressions!D143), " ", Regressions!D143)</f>
        <v>1827028</v>
      </c>
      <c r="E133" s="254" t="e">
        <f>IF(ISNUMBER(Regressions!E143),ROUND(Regressions!E143, 1), NA())</f>
        <v>#N/A</v>
      </c>
      <c r="F133" s="358">
        <f>IF(ISNUMBER(Regressions!F143),ROUND(Regressions!F143, 1), NA())</f>
        <v>68.099999999999994</v>
      </c>
      <c r="G133" s="255" t="e">
        <f>IF(ISNUMBER(Regressions!G143),ROUND(Regressions!G143, 1), NA())</f>
        <v>#N/A</v>
      </c>
      <c r="H133" s="359" t="e">
        <f>IF(ISNUMBER(Regressions!H143),ROUND(Regressions!H143, 1), NA())</f>
        <v>#N/A</v>
      </c>
      <c r="I133" s="256">
        <f>IF(ISNUMBER(Regressions!I143),ROUND(Regressions!I143, 1), NA())</f>
        <v>31.9</v>
      </c>
      <c r="J133" s="360" t="e">
        <f>IF(ISNUMBER(Regressions!K143),ROUND(Regressions!K143, 1), NA())</f>
        <v>#N/A</v>
      </c>
      <c r="K133" s="358" t="e">
        <f>IF(ISNUMBER(Regressions!L143),ROUND(Regressions!L143, 1), NA())</f>
        <v>#N/A</v>
      </c>
      <c r="L133" s="257" t="e">
        <f>IF(ISNUMBER(Regressions!M143),ROUND(Regressions!M143, 1), NA())</f>
        <v>#N/A</v>
      </c>
      <c r="M133" s="359" t="e">
        <f>IF(ISNUMBER(Regressions!N143),ROUND(Regressions!N143, 1), NA())</f>
        <v>#N/A</v>
      </c>
      <c r="N133" s="256" t="e">
        <f>IF(ISNUMBER(Regressions!O143),ROUND(Regressions!O143, 1), NA())</f>
        <v>#N/A</v>
      </c>
      <c r="O133" s="360" t="e">
        <f>IF(ISNUMBER(Regressions!Q143),ROUND(Regressions!Q143, 1), NA())</f>
        <v>#N/A</v>
      </c>
      <c r="P133" s="358" t="e">
        <f>IF(ISNUMBER(Regressions!R143),ROUND(Regressions!R143, 1), NA())</f>
        <v>#N/A</v>
      </c>
      <c r="Q133" s="258" t="e">
        <f>IF(ISNUMBER(Regressions!S143),ROUND(Regressions!S143, 1), NA())</f>
        <v>#N/A</v>
      </c>
      <c r="R133" s="359" t="e">
        <f>IF(ISNUMBER(Regressions!T143),ROUND(Regressions!T143, 1), NA())</f>
        <v>#N/A</v>
      </c>
      <c r="S133" s="256" t="e">
        <f>IF(ISNUMBER(Regressions!U143),ROUND(Regressions!U143, 1), NA())</f>
        <v>#N/A</v>
      </c>
    </row>
    <row xmlns:x14ac="http://schemas.microsoft.com/office/spreadsheetml/2009/9/ac" r="134" x14ac:dyDescent="0.2">
      <c r="A134" s="354" t="str">
        <f>IF(ISBLANK(Regressions!A144), " ", Regressions!A144)</f>
        <v>Ecuador</v>
      </c>
      <c r="B134" s="355">
        <f>IF(ISBLANK(Regressions!B144), " ", Regressions!B144)</f>
        <v>2006</v>
      </c>
      <c r="C134" s="361" t="str">
        <f>IF(ISBLANK(Regressions!C144), " ", Regressions!C144)</f>
        <v>Primary</v>
      </c>
      <c r="D134" s="357">
        <f>IF(ISBLANK(Regressions!D144), " ", Regressions!D144)</f>
        <v>1836860</v>
      </c>
      <c r="E134" s="254" t="e">
        <f>IF(ISNUMBER(Regressions!E144),ROUND(Regressions!E144, 1), NA())</f>
        <v>#N/A</v>
      </c>
      <c r="F134" s="358">
        <f>IF(ISNUMBER(Regressions!F144),ROUND(Regressions!F144, 1), NA())</f>
        <v>69.5</v>
      </c>
      <c r="G134" s="255" t="e">
        <f>IF(ISNUMBER(Regressions!G144),ROUND(Regressions!G144, 1), NA())</f>
        <v>#N/A</v>
      </c>
      <c r="H134" s="359" t="e">
        <f>IF(ISNUMBER(Regressions!H144),ROUND(Regressions!H144, 1), NA())</f>
        <v>#N/A</v>
      </c>
      <c r="I134" s="256">
        <f>IF(ISNUMBER(Regressions!I144),ROUND(Regressions!I144, 1), NA())</f>
        <v>30.5</v>
      </c>
      <c r="J134" s="360" t="e">
        <f>IF(ISNUMBER(Regressions!K144),ROUND(Regressions!K144, 1), NA())</f>
        <v>#N/A</v>
      </c>
      <c r="K134" s="358" t="e">
        <f>IF(ISNUMBER(Regressions!L144),ROUND(Regressions!L144, 1), NA())</f>
        <v>#N/A</v>
      </c>
      <c r="L134" s="257" t="e">
        <f>IF(ISNUMBER(Regressions!M144),ROUND(Regressions!M144, 1), NA())</f>
        <v>#N/A</v>
      </c>
      <c r="M134" s="359" t="e">
        <f>IF(ISNUMBER(Regressions!N144),ROUND(Regressions!N144, 1), NA())</f>
        <v>#N/A</v>
      </c>
      <c r="N134" s="256" t="e">
        <f>IF(ISNUMBER(Regressions!O144),ROUND(Regressions!O144, 1), NA())</f>
        <v>#N/A</v>
      </c>
      <c r="O134" s="360" t="e">
        <f>IF(ISNUMBER(Regressions!Q144),ROUND(Regressions!Q144, 1), NA())</f>
        <v>#N/A</v>
      </c>
      <c r="P134" s="358" t="e">
        <f>IF(ISNUMBER(Regressions!R144),ROUND(Regressions!R144, 1), NA())</f>
        <v>#N/A</v>
      </c>
      <c r="Q134" s="258" t="e">
        <f>IF(ISNUMBER(Regressions!S144),ROUND(Regressions!S144, 1), NA())</f>
        <v>#N/A</v>
      </c>
      <c r="R134" s="359" t="e">
        <f>IF(ISNUMBER(Regressions!T144),ROUND(Regressions!T144, 1), NA())</f>
        <v>#N/A</v>
      </c>
      <c r="S134" s="256" t="e">
        <f>IF(ISNUMBER(Regressions!U144),ROUND(Regressions!U144, 1), NA())</f>
        <v>#N/A</v>
      </c>
    </row>
    <row xmlns:x14ac="http://schemas.microsoft.com/office/spreadsheetml/2009/9/ac" r="135" x14ac:dyDescent="0.2">
      <c r="A135" s="354" t="str">
        <f>IF(ISBLANK(Regressions!A145), " ", Regressions!A145)</f>
        <v>Ecuador</v>
      </c>
      <c r="B135" s="355">
        <f>IF(ISBLANK(Regressions!B145), " ", Regressions!B145)</f>
        <v>2007</v>
      </c>
      <c r="C135" s="361" t="str">
        <f>IF(ISBLANK(Regressions!C145), " ", Regressions!C145)</f>
        <v>Primary</v>
      </c>
      <c r="D135" s="357">
        <f>IF(ISBLANK(Regressions!D145), " ", Regressions!D145)</f>
        <v>1843995</v>
      </c>
      <c r="E135" s="254" t="e">
        <f>IF(ISNUMBER(Regressions!E145),ROUND(Regressions!E145, 1), NA())</f>
        <v>#N/A</v>
      </c>
      <c r="F135" s="358">
        <f>IF(ISNUMBER(Regressions!F145),ROUND(Regressions!F145, 1), NA())</f>
        <v>70.8</v>
      </c>
      <c r="G135" s="255" t="e">
        <f>IF(ISNUMBER(Regressions!G145),ROUND(Regressions!G145, 1), NA())</f>
        <v>#N/A</v>
      </c>
      <c r="H135" s="359" t="e">
        <f>IF(ISNUMBER(Regressions!H145),ROUND(Regressions!H145, 1), NA())</f>
        <v>#N/A</v>
      </c>
      <c r="I135" s="256">
        <f>IF(ISNUMBER(Regressions!I145),ROUND(Regressions!I145, 1), NA())</f>
        <v>29.2</v>
      </c>
      <c r="J135" s="360" t="e">
        <f>IF(ISNUMBER(Regressions!K145),ROUND(Regressions!K145, 1), NA())</f>
        <v>#N/A</v>
      </c>
      <c r="K135" s="358" t="e">
        <f>IF(ISNUMBER(Regressions!L145),ROUND(Regressions!L145, 1), NA())</f>
        <v>#N/A</v>
      </c>
      <c r="L135" s="257" t="e">
        <f>IF(ISNUMBER(Regressions!M145),ROUND(Regressions!M145, 1), NA())</f>
        <v>#N/A</v>
      </c>
      <c r="M135" s="359" t="e">
        <f>IF(ISNUMBER(Regressions!N145),ROUND(Regressions!N145, 1), NA())</f>
        <v>#N/A</v>
      </c>
      <c r="N135" s="256" t="e">
        <f>IF(ISNUMBER(Regressions!O145),ROUND(Regressions!O145, 1), NA())</f>
        <v>#N/A</v>
      </c>
      <c r="O135" s="360" t="e">
        <f>IF(ISNUMBER(Regressions!Q145),ROUND(Regressions!Q145, 1), NA())</f>
        <v>#N/A</v>
      </c>
      <c r="P135" s="358" t="e">
        <f>IF(ISNUMBER(Regressions!R145),ROUND(Regressions!R145, 1), NA())</f>
        <v>#N/A</v>
      </c>
      <c r="Q135" s="258" t="e">
        <f>IF(ISNUMBER(Regressions!S145),ROUND(Regressions!S145, 1), NA())</f>
        <v>#N/A</v>
      </c>
      <c r="R135" s="359" t="e">
        <f>IF(ISNUMBER(Regressions!T145),ROUND(Regressions!T145, 1), NA())</f>
        <v>#N/A</v>
      </c>
      <c r="S135" s="256" t="e">
        <f>IF(ISNUMBER(Regressions!U145),ROUND(Regressions!U145, 1), NA())</f>
        <v>#N/A</v>
      </c>
    </row>
    <row xmlns:x14ac="http://schemas.microsoft.com/office/spreadsheetml/2009/9/ac" r="136" x14ac:dyDescent="0.2">
      <c r="A136" s="354" t="str">
        <f>IF(ISBLANK(Regressions!A146), " ", Regressions!A146)</f>
        <v>Ecuador</v>
      </c>
      <c r="B136" s="355">
        <f>IF(ISBLANK(Regressions!B146), " ", Regressions!B146)</f>
        <v>2008</v>
      </c>
      <c r="C136" s="361" t="str">
        <f>IF(ISBLANK(Regressions!C146), " ", Regressions!C146)</f>
        <v>Primary</v>
      </c>
      <c r="D136" s="357">
        <f>IF(ISBLANK(Regressions!D146), " ", Regressions!D146)</f>
        <v>1849469</v>
      </c>
      <c r="E136" s="254" t="e">
        <f>IF(ISNUMBER(Regressions!E146),ROUND(Regressions!E146, 1), NA())</f>
        <v>#N/A</v>
      </c>
      <c r="F136" s="358">
        <f>IF(ISNUMBER(Regressions!F146),ROUND(Regressions!F146, 1), NA())</f>
        <v>72.2</v>
      </c>
      <c r="G136" s="255" t="e">
        <f>IF(ISNUMBER(Regressions!G146),ROUND(Regressions!G146, 1), NA())</f>
        <v>#N/A</v>
      </c>
      <c r="H136" s="359" t="e">
        <f>IF(ISNUMBER(Regressions!H146),ROUND(Regressions!H146, 1), NA())</f>
        <v>#N/A</v>
      </c>
      <c r="I136" s="256">
        <f>IF(ISNUMBER(Regressions!I146),ROUND(Regressions!I146, 1), NA())</f>
        <v>27.8</v>
      </c>
      <c r="J136" s="360" t="e">
        <f>IF(ISNUMBER(Regressions!K146),ROUND(Regressions!K146, 1), NA())</f>
        <v>#N/A</v>
      </c>
      <c r="K136" s="358" t="e">
        <f>IF(ISNUMBER(Regressions!L146),ROUND(Regressions!L146, 1), NA())</f>
        <v>#N/A</v>
      </c>
      <c r="L136" s="257" t="e">
        <f>IF(ISNUMBER(Regressions!M146),ROUND(Regressions!M146, 1), NA())</f>
        <v>#N/A</v>
      </c>
      <c r="M136" s="359" t="e">
        <f>IF(ISNUMBER(Regressions!N146),ROUND(Regressions!N146, 1), NA())</f>
        <v>#N/A</v>
      </c>
      <c r="N136" s="256" t="e">
        <f>IF(ISNUMBER(Regressions!O146),ROUND(Regressions!O146, 1), NA())</f>
        <v>#N/A</v>
      </c>
      <c r="O136" s="360" t="e">
        <f>IF(ISNUMBER(Regressions!Q146),ROUND(Regressions!Q146, 1), NA())</f>
        <v>#N/A</v>
      </c>
      <c r="P136" s="358" t="e">
        <f>IF(ISNUMBER(Regressions!R146),ROUND(Regressions!R146, 1), NA())</f>
        <v>#N/A</v>
      </c>
      <c r="Q136" s="258" t="e">
        <f>IF(ISNUMBER(Regressions!S146),ROUND(Regressions!S146, 1), NA())</f>
        <v>#N/A</v>
      </c>
      <c r="R136" s="359" t="e">
        <f>IF(ISNUMBER(Regressions!T146),ROUND(Regressions!T146, 1), NA())</f>
        <v>#N/A</v>
      </c>
      <c r="S136" s="256" t="e">
        <f>IF(ISNUMBER(Regressions!U146),ROUND(Regressions!U146, 1), NA())</f>
        <v>#N/A</v>
      </c>
    </row>
    <row xmlns:x14ac="http://schemas.microsoft.com/office/spreadsheetml/2009/9/ac" r="137" x14ac:dyDescent="0.2">
      <c r="A137" s="354" t="str">
        <f>IF(ISBLANK(Regressions!A147), " ", Regressions!A147)</f>
        <v>Ecuador</v>
      </c>
      <c r="B137" s="355">
        <f>IF(ISBLANK(Regressions!B147), " ", Regressions!B147)</f>
        <v>2009</v>
      </c>
      <c r="C137" s="361" t="str">
        <f>IF(ISBLANK(Regressions!C147), " ", Regressions!C147)</f>
        <v>Primary</v>
      </c>
      <c r="D137" s="357">
        <f>IF(ISBLANK(Regressions!D147), " ", Regressions!D147)</f>
        <v>1853362</v>
      </c>
      <c r="E137" s="254" t="e">
        <f>IF(ISNUMBER(Regressions!E147),ROUND(Regressions!E147, 1), NA())</f>
        <v>#N/A</v>
      </c>
      <c r="F137" s="358">
        <f>IF(ISNUMBER(Regressions!F147),ROUND(Regressions!F147, 1), NA())</f>
        <v>73.5</v>
      </c>
      <c r="G137" s="255" t="e">
        <f>IF(ISNUMBER(Regressions!G147),ROUND(Regressions!G147, 1), NA())</f>
        <v>#N/A</v>
      </c>
      <c r="H137" s="359" t="e">
        <f>IF(ISNUMBER(Regressions!H147),ROUND(Regressions!H147, 1), NA())</f>
        <v>#N/A</v>
      </c>
      <c r="I137" s="256">
        <f>IF(ISNUMBER(Regressions!I147),ROUND(Regressions!I147, 1), NA())</f>
        <v>26.5</v>
      </c>
      <c r="J137" s="360" t="e">
        <f>IF(ISNUMBER(Regressions!K147),ROUND(Regressions!K147, 1), NA())</f>
        <v>#N/A</v>
      </c>
      <c r="K137" s="358" t="e">
        <f>IF(ISNUMBER(Regressions!L147),ROUND(Regressions!L147, 1), NA())</f>
        <v>#N/A</v>
      </c>
      <c r="L137" s="257" t="e">
        <f>IF(ISNUMBER(Regressions!M147),ROUND(Regressions!M147, 1), NA())</f>
        <v>#N/A</v>
      </c>
      <c r="M137" s="359" t="e">
        <f>IF(ISNUMBER(Regressions!N147),ROUND(Regressions!N147, 1), NA())</f>
        <v>#N/A</v>
      </c>
      <c r="N137" s="256" t="e">
        <f>IF(ISNUMBER(Regressions!O147),ROUND(Regressions!O147, 1), NA())</f>
        <v>#N/A</v>
      </c>
      <c r="O137" s="360" t="e">
        <f>IF(ISNUMBER(Regressions!Q147),ROUND(Regressions!Q147, 1), NA())</f>
        <v>#N/A</v>
      </c>
      <c r="P137" s="358" t="e">
        <f>IF(ISNUMBER(Regressions!R147),ROUND(Regressions!R147, 1), NA())</f>
        <v>#N/A</v>
      </c>
      <c r="Q137" s="258" t="e">
        <f>IF(ISNUMBER(Regressions!S147),ROUND(Regressions!S147, 1), NA())</f>
        <v>#N/A</v>
      </c>
      <c r="R137" s="359" t="e">
        <f>IF(ISNUMBER(Regressions!T147),ROUND(Regressions!T147, 1), NA())</f>
        <v>#N/A</v>
      </c>
      <c r="S137" s="256" t="e">
        <f>IF(ISNUMBER(Regressions!U147),ROUND(Regressions!U147, 1), NA())</f>
        <v>#N/A</v>
      </c>
    </row>
    <row xmlns:x14ac="http://schemas.microsoft.com/office/spreadsheetml/2009/9/ac" r="138" x14ac:dyDescent="0.2">
      <c r="A138" s="354" t="str">
        <f>IF(ISBLANK(Regressions!A148), " ", Regressions!A148)</f>
        <v>Ecuador</v>
      </c>
      <c r="B138" s="355">
        <f>IF(ISBLANK(Regressions!B148), " ", Regressions!B148)</f>
        <v>2010</v>
      </c>
      <c r="C138" s="361" t="str">
        <f>IF(ISBLANK(Regressions!C148), " ", Regressions!C148)</f>
        <v>Primary</v>
      </c>
      <c r="D138" s="357">
        <f>IF(ISBLANK(Regressions!D148), " ", Regressions!D148)</f>
        <v>1856337</v>
      </c>
      <c r="E138" s="254" t="e">
        <f>IF(ISNUMBER(Regressions!E148),ROUND(Regressions!E148, 1), NA())</f>
        <v>#N/A</v>
      </c>
      <c r="F138" s="358">
        <f>IF(ISNUMBER(Regressions!F148),ROUND(Regressions!F148, 1), NA())</f>
        <v>74.900000000000006</v>
      </c>
      <c r="G138" s="255" t="e">
        <f>IF(ISNUMBER(Regressions!G148),ROUND(Regressions!G148, 1), NA())</f>
        <v>#N/A</v>
      </c>
      <c r="H138" s="359" t="e">
        <f>IF(ISNUMBER(Regressions!H148),ROUND(Regressions!H148, 1), NA())</f>
        <v>#N/A</v>
      </c>
      <c r="I138" s="256">
        <f>IF(ISNUMBER(Regressions!I148),ROUND(Regressions!I148, 1), NA())</f>
        <v>25.1</v>
      </c>
      <c r="J138" s="360" t="e">
        <f>IF(ISNUMBER(Regressions!K148),ROUND(Regressions!K148, 1), NA())</f>
        <v>#N/A</v>
      </c>
      <c r="K138" s="358" t="e">
        <f>IF(ISNUMBER(Regressions!L148),ROUND(Regressions!L148, 1), NA())</f>
        <v>#N/A</v>
      </c>
      <c r="L138" s="257" t="e">
        <f>IF(ISNUMBER(Regressions!M148),ROUND(Regressions!M148, 1), NA())</f>
        <v>#N/A</v>
      </c>
      <c r="M138" s="359" t="e">
        <f>IF(ISNUMBER(Regressions!N148),ROUND(Regressions!N148, 1), NA())</f>
        <v>#N/A</v>
      </c>
      <c r="N138" s="256" t="e">
        <f>IF(ISNUMBER(Regressions!O148),ROUND(Regressions!O148, 1), NA())</f>
        <v>#N/A</v>
      </c>
      <c r="O138" s="360" t="e">
        <f>IF(ISNUMBER(Regressions!Q148),ROUND(Regressions!Q148, 1), NA())</f>
        <v>#N/A</v>
      </c>
      <c r="P138" s="358" t="e">
        <f>IF(ISNUMBER(Regressions!R148),ROUND(Regressions!R148, 1), NA())</f>
        <v>#N/A</v>
      </c>
      <c r="Q138" s="258" t="e">
        <f>IF(ISNUMBER(Regressions!S148),ROUND(Regressions!S148, 1), NA())</f>
        <v>#N/A</v>
      </c>
      <c r="R138" s="359" t="e">
        <f>IF(ISNUMBER(Regressions!T148),ROUND(Regressions!T148, 1), NA())</f>
        <v>#N/A</v>
      </c>
      <c r="S138" s="256" t="e">
        <f>IF(ISNUMBER(Regressions!U148),ROUND(Regressions!U148, 1), NA())</f>
        <v>#N/A</v>
      </c>
    </row>
    <row xmlns:x14ac="http://schemas.microsoft.com/office/spreadsheetml/2009/9/ac" r="139" x14ac:dyDescent="0.2">
      <c r="A139" s="354" t="str">
        <f>IF(ISBLANK(Regressions!A149), " ", Regressions!A149)</f>
        <v>Ecuador</v>
      </c>
      <c r="B139" s="355">
        <f>IF(ISBLANK(Regressions!B149), " ", Regressions!B149)</f>
        <v>2011</v>
      </c>
      <c r="C139" s="361" t="str">
        <f>IF(ISBLANK(Regressions!C149), " ", Regressions!C149)</f>
        <v>Primary</v>
      </c>
      <c r="D139" s="357">
        <f>IF(ISBLANK(Regressions!D149), " ", Regressions!D149)</f>
        <v>1857734</v>
      </c>
      <c r="E139" s="254" t="e">
        <f>IF(ISNUMBER(Regressions!E149),ROUND(Regressions!E149, 1), NA())</f>
        <v>#N/A</v>
      </c>
      <c r="F139" s="358">
        <f>IF(ISNUMBER(Regressions!F149),ROUND(Regressions!F149, 1), NA())</f>
        <v>76.3</v>
      </c>
      <c r="G139" s="255" t="e">
        <f>IF(ISNUMBER(Regressions!G149),ROUND(Regressions!G149, 1), NA())</f>
        <v>#N/A</v>
      </c>
      <c r="H139" s="359" t="e">
        <f>IF(ISNUMBER(Regressions!H149),ROUND(Regressions!H149, 1), NA())</f>
        <v>#N/A</v>
      </c>
      <c r="I139" s="256">
        <f>IF(ISNUMBER(Regressions!I149),ROUND(Regressions!I149, 1), NA())</f>
        <v>23.7</v>
      </c>
      <c r="J139" s="360" t="e">
        <f>IF(ISNUMBER(Regressions!K149),ROUND(Regressions!K149, 1), NA())</f>
        <v>#N/A</v>
      </c>
      <c r="K139" s="358" t="e">
        <f>IF(ISNUMBER(Regressions!L149),ROUND(Regressions!L149, 1), NA())</f>
        <v>#N/A</v>
      </c>
      <c r="L139" s="257" t="e">
        <f>IF(ISNUMBER(Regressions!M149),ROUND(Regressions!M149, 1), NA())</f>
        <v>#N/A</v>
      </c>
      <c r="M139" s="359" t="e">
        <f>IF(ISNUMBER(Regressions!N149),ROUND(Regressions!N149, 1), NA())</f>
        <v>#N/A</v>
      </c>
      <c r="N139" s="256" t="e">
        <f>IF(ISNUMBER(Regressions!O149),ROUND(Regressions!O149, 1), NA())</f>
        <v>#N/A</v>
      </c>
      <c r="O139" s="360" t="e">
        <f>IF(ISNUMBER(Regressions!Q149),ROUND(Regressions!Q149, 1), NA())</f>
        <v>#N/A</v>
      </c>
      <c r="P139" s="358" t="e">
        <f>IF(ISNUMBER(Regressions!R149),ROUND(Regressions!R149, 1), NA())</f>
        <v>#N/A</v>
      </c>
      <c r="Q139" s="258" t="e">
        <f>IF(ISNUMBER(Regressions!S149),ROUND(Regressions!S149, 1), NA())</f>
        <v>#N/A</v>
      </c>
      <c r="R139" s="359" t="e">
        <f>IF(ISNUMBER(Regressions!T149),ROUND(Regressions!T149, 1), NA())</f>
        <v>#N/A</v>
      </c>
      <c r="S139" s="256" t="e">
        <f>IF(ISNUMBER(Regressions!U149),ROUND(Regressions!U149, 1), NA())</f>
        <v>#N/A</v>
      </c>
    </row>
    <row xmlns:x14ac="http://schemas.microsoft.com/office/spreadsheetml/2009/9/ac" r="140" x14ac:dyDescent="0.2">
      <c r="A140" s="354" t="str">
        <f>IF(ISBLANK(Regressions!A150), " ", Regressions!A150)</f>
        <v>Ecuador</v>
      </c>
      <c r="B140" s="355">
        <f>IF(ISBLANK(Regressions!B150), " ", Regressions!B150)</f>
        <v>2012</v>
      </c>
      <c r="C140" s="361" t="str">
        <f>IF(ISBLANK(Regressions!C150), " ", Regressions!C150)</f>
        <v>Primary</v>
      </c>
      <c r="D140" s="357">
        <f>IF(ISBLANK(Regressions!D150), " ", Regressions!D150)</f>
        <v>1859115</v>
      </c>
      <c r="E140" s="254" t="e">
        <f>IF(ISNUMBER(Regressions!E150),ROUND(Regressions!E150, 1), NA())</f>
        <v>#N/A</v>
      </c>
      <c r="F140" s="358">
        <f>IF(ISNUMBER(Regressions!F150),ROUND(Regressions!F150, 1), NA())</f>
        <v>77.599999999999994</v>
      </c>
      <c r="G140" s="255" t="e">
        <f>IF(ISNUMBER(Regressions!G150),ROUND(Regressions!G150, 1), NA())</f>
        <v>#N/A</v>
      </c>
      <c r="H140" s="359" t="e">
        <f>IF(ISNUMBER(Regressions!H150),ROUND(Regressions!H150, 1), NA())</f>
        <v>#N/A</v>
      </c>
      <c r="I140" s="256">
        <f>IF(ISNUMBER(Regressions!I150),ROUND(Regressions!I150, 1), NA())</f>
        <v>22.4</v>
      </c>
      <c r="J140" s="360" t="e">
        <f>IF(ISNUMBER(Regressions!K150),ROUND(Regressions!K150, 1), NA())</f>
        <v>#N/A</v>
      </c>
      <c r="K140" s="358" t="e">
        <f>IF(ISNUMBER(Regressions!L150),ROUND(Regressions!L150, 1), NA())</f>
        <v>#N/A</v>
      </c>
      <c r="L140" s="257" t="e">
        <f>IF(ISNUMBER(Regressions!M150),ROUND(Regressions!M150, 1), NA())</f>
        <v>#N/A</v>
      </c>
      <c r="M140" s="359" t="e">
        <f>IF(ISNUMBER(Regressions!N150),ROUND(Regressions!N150, 1), NA())</f>
        <v>#N/A</v>
      </c>
      <c r="N140" s="256" t="e">
        <f>IF(ISNUMBER(Regressions!O150),ROUND(Regressions!O150, 1), NA())</f>
        <v>#N/A</v>
      </c>
      <c r="O140" s="360" t="e">
        <f>IF(ISNUMBER(Regressions!Q150),ROUND(Regressions!Q150, 1), NA())</f>
        <v>#N/A</v>
      </c>
      <c r="P140" s="358" t="e">
        <f>IF(ISNUMBER(Regressions!R150),ROUND(Regressions!R150, 1), NA())</f>
        <v>#N/A</v>
      </c>
      <c r="Q140" s="258" t="e">
        <f>IF(ISNUMBER(Regressions!S150),ROUND(Regressions!S150, 1), NA())</f>
        <v>#N/A</v>
      </c>
      <c r="R140" s="359" t="e">
        <f>IF(ISNUMBER(Regressions!T150),ROUND(Regressions!T150, 1), NA())</f>
        <v>#N/A</v>
      </c>
      <c r="S140" s="256" t="e">
        <f>IF(ISNUMBER(Regressions!U150),ROUND(Regressions!U150, 1), NA())</f>
        <v>#N/A</v>
      </c>
    </row>
    <row xmlns:x14ac="http://schemas.microsoft.com/office/spreadsheetml/2009/9/ac" r="141" x14ac:dyDescent="0.2">
      <c r="A141" s="354" t="str">
        <f>IF(ISBLANK(Regressions!A151), " ", Regressions!A151)</f>
        <v>Ecuador</v>
      </c>
      <c r="B141" s="355">
        <f>IF(ISBLANK(Regressions!B151), " ", Regressions!B151)</f>
        <v>2013</v>
      </c>
      <c r="C141" s="361" t="str">
        <f>IF(ISBLANK(Regressions!C151), " ", Regressions!C151)</f>
        <v>Primary</v>
      </c>
      <c r="D141" s="357">
        <f>IF(ISBLANK(Regressions!D151), " ", Regressions!D151)</f>
        <v>1862392</v>
      </c>
      <c r="E141" s="254" t="e">
        <f>IF(ISNUMBER(Regressions!E151),ROUND(Regressions!E151, 1), NA())</f>
        <v>#N/A</v>
      </c>
      <c r="F141" s="358">
        <f>IF(ISNUMBER(Regressions!F151),ROUND(Regressions!F151, 1), NA())</f>
        <v>79</v>
      </c>
      <c r="G141" s="255">
        <f>IF(ISNUMBER(Regressions!G151),ROUND(Regressions!G151, 1), NA())</f>
        <v>79</v>
      </c>
      <c r="H141" s="359">
        <f>IF(ISNUMBER(Regressions!H151),ROUND(Regressions!H151, 1), NA())</f>
        <v>0</v>
      </c>
      <c r="I141" s="256">
        <f>IF(ISNUMBER(Regressions!I151),ROUND(Regressions!I151, 1), NA())</f>
        <v>21</v>
      </c>
      <c r="J141" s="360" t="e">
        <f>IF(ISNUMBER(Regressions!K151),ROUND(Regressions!K151, 1), NA())</f>
        <v>#N/A</v>
      </c>
      <c r="K141" s="358">
        <f>IF(ISNUMBER(Regressions!L151),ROUND(Regressions!L151, 1), NA())</f>
        <v>85.7</v>
      </c>
      <c r="L141" s="257">
        <f>IF(ISNUMBER(Regressions!M151),ROUND(Regressions!M151, 1), NA())</f>
        <v>73.3</v>
      </c>
      <c r="M141" s="359">
        <f>IF(ISNUMBER(Regressions!N151),ROUND(Regressions!N151, 1), NA())</f>
        <v>12.5</v>
      </c>
      <c r="N141" s="256">
        <f>IF(ISNUMBER(Regressions!O151),ROUND(Regressions!O151, 1), NA())</f>
        <v>14.3</v>
      </c>
      <c r="O141" s="360" t="e">
        <f>IF(ISNUMBER(Regressions!Q151),ROUND(Regressions!Q151, 1), NA())</f>
        <v>#N/A</v>
      </c>
      <c r="P141" s="358">
        <f>IF(ISNUMBER(Regressions!R151),ROUND(Regressions!R151, 1), NA())</f>
        <v>76.400000000000006</v>
      </c>
      <c r="Q141" s="258" t="e">
        <f>IF(ISNUMBER(Regressions!S151),ROUND(Regressions!S151, 1), NA())</f>
        <v>#N/A</v>
      </c>
      <c r="R141" s="359" t="e">
        <f>IF(ISNUMBER(Regressions!T151),ROUND(Regressions!T151, 1), NA())</f>
        <v>#N/A</v>
      </c>
      <c r="S141" s="256">
        <f>IF(ISNUMBER(Regressions!U151),ROUND(Regressions!U151, 1), NA())</f>
        <v>23.6</v>
      </c>
    </row>
    <row xmlns:x14ac="http://schemas.microsoft.com/office/spreadsheetml/2009/9/ac" r="142" x14ac:dyDescent="0.2">
      <c r="A142" s="354" t="str">
        <f>IF(ISBLANK(Regressions!A152), " ", Regressions!A152)</f>
        <v>Ecuador</v>
      </c>
      <c r="B142" s="355">
        <f>IF(ISBLANK(Regressions!B152), " ", Regressions!B152)</f>
        <v>2014</v>
      </c>
      <c r="C142" s="361" t="str">
        <f>IF(ISBLANK(Regressions!C152), " ", Regressions!C152)</f>
        <v>Primary</v>
      </c>
      <c r="D142" s="357">
        <f>IF(ISBLANK(Regressions!D152), " ", Regressions!D152)</f>
        <v>1867826</v>
      </c>
      <c r="E142" s="254" t="e">
        <f>IF(ISNUMBER(Regressions!E152),ROUND(Regressions!E152, 1), NA())</f>
        <v>#N/A</v>
      </c>
      <c r="F142" s="358">
        <f>IF(ISNUMBER(Regressions!F152),ROUND(Regressions!F152, 1), NA())</f>
        <v>80.400000000000006</v>
      </c>
      <c r="G142" s="255">
        <f>IF(ISNUMBER(Regressions!G152),ROUND(Regressions!G152, 1), NA())</f>
        <v>80.400000000000006</v>
      </c>
      <c r="H142" s="359">
        <f>IF(ISNUMBER(Regressions!H152),ROUND(Regressions!H152, 1), NA())</f>
        <v>0</v>
      </c>
      <c r="I142" s="256">
        <f>IF(ISNUMBER(Regressions!I152),ROUND(Regressions!I152, 1), NA())</f>
        <v>19.600000000000001</v>
      </c>
      <c r="J142" s="360" t="e">
        <f>IF(ISNUMBER(Regressions!K152),ROUND(Regressions!K152, 1), NA())</f>
        <v>#N/A</v>
      </c>
      <c r="K142" s="358">
        <f>IF(ISNUMBER(Regressions!L152),ROUND(Regressions!L152, 1), NA())</f>
        <v>85.7</v>
      </c>
      <c r="L142" s="257">
        <f>IF(ISNUMBER(Regressions!M152),ROUND(Regressions!M152, 1), NA())</f>
        <v>73.3</v>
      </c>
      <c r="M142" s="359">
        <f>IF(ISNUMBER(Regressions!N152),ROUND(Regressions!N152, 1), NA())</f>
        <v>12.5</v>
      </c>
      <c r="N142" s="256">
        <f>IF(ISNUMBER(Regressions!O152),ROUND(Regressions!O152, 1), NA())</f>
        <v>14.3</v>
      </c>
      <c r="O142" s="360" t="e">
        <f>IF(ISNUMBER(Regressions!Q152),ROUND(Regressions!Q152, 1), NA())</f>
        <v>#N/A</v>
      </c>
      <c r="P142" s="358">
        <f>IF(ISNUMBER(Regressions!R152),ROUND(Regressions!R152, 1), NA())</f>
        <v>76.400000000000006</v>
      </c>
      <c r="Q142" s="258" t="e">
        <f>IF(ISNUMBER(Regressions!S152),ROUND(Regressions!S152, 1), NA())</f>
        <v>#N/A</v>
      </c>
      <c r="R142" s="359" t="e">
        <f>IF(ISNUMBER(Regressions!T152),ROUND(Regressions!T152, 1), NA())</f>
        <v>#N/A</v>
      </c>
      <c r="S142" s="256">
        <f>IF(ISNUMBER(Regressions!U152),ROUND(Regressions!U152, 1), NA())</f>
        <v>23.6</v>
      </c>
    </row>
    <row xmlns:x14ac="http://schemas.microsoft.com/office/spreadsheetml/2009/9/ac" r="143" x14ac:dyDescent="0.2">
      <c r="A143" s="354" t="str">
        <f>IF(ISBLANK(Regressions!A153), " ", Regressions!A153)</f>
        <v>Ecuador</v>
      </c>
      <c r="B143" s="355">
        <f>IF(ISBLANK(Regressions!B153), " ", Regressions!B153)</f>
        <v>2015</v>
      </c>
      <c r="C143" s="361" t="str">
        <f>IF(ISBLANK(Regressions!C153), " ", Regressions!C153)</f>
        <v>Primary</v>
      </c>
      <c r="D143" s="357">
        <f>IF(ISBLANK(Regressions!D153), " ", Regressions!D153)</f>
        <v>1875241</v>
      </c>
      <c r="E143" s="254" t="e">
        <f>IF(ISNUMBER(Regressions!E153),ROUND(Regressions!E153, 1), NA())</f>
        <v>#N/A</v>
      </c>
      <c r="F143" s="358">
        <f>IF(ISNUMBER(Regressions!F153),ROUND(Regressions!F153, 1), NA())</f>
        <v>81.7</v>
      </c>
      <c r="G143" s="255">
        <f>IF(ISNUMBER(Regressions!G153),ROUND(Regressions!G153, 1), NA())</f>
        <v>81.7</v>
      </c>
      <c r="H143" s="359">
        <f>IF(ISNUMBER(Regressions!H153),ROUND(Regressions!H153, 1), NA())</f>
        <v>0</v>
      </c>
      <c r="I143" s="256">
        <f>IF(ISNUMBER(Regressions!I153),ROUND(Regressions!I153, 1), NA())</f>
        <v>18.3</v>
      </c>
      <c r="J143" s="360" t="e">
        <f>IF(ISNUMBER(Regressions!K153),ROUND(Regressions!K153, 1), NA())</f>
        <v>#N/A</v>
      </c>
      <c r="K143" s="358">
        <f>IF(ISNUMBER(Regressions!L153),ROUND(Regressions!L153, 1), NA())</f>
        <v>85.7</v>
      </c>
      <c r="L143" s="257">
        <f>IF(ISNUMBER(Regressions!M153),ROUND(Regressions!M153, 1), NA())</f>
        <v>73.3</v>
      </c>
      <c r="M143" s="359">
        <f>IF(ISNUMBER(Regressions!N153),ROUND(Regressions!N153, 1), NA())</f>
        <v>12.5</v>
      </c>
      <c r="N143" s="256">
        <f>IF(ISNUMBER(Regressions!O153),ROUND(Regressions!O153, 1), NA())</f>
        <v>14.3</v>
      </c>
      <c r="O143" s="360" t="e">
        <f>IF(ISNUMBER(Regressions!Q153),ROUND(Regressions!Q153, 1), NA())</f>
        <v>#N/A</v>
      </c>
      <c r="P143" s="358">
        <f>IF(ISNUMBER(Regressions!R153),ROUND(Regressions!R153, 1), NA())</f>
        <v>76.400000000000006</v>
      </c>
      <c r="Q143" s="258" t="e">
        <f>IF(ISNUMBER(Regressions!S153),ROUND(Regressions!S153, 1), NA())</f>
        <v>#N/A</v>
      </c>
      <c r="R143" s="359" t="e">
        <f>IF(ISNUMBER(Regressions!T153),ROUND(Regressions!T153, 1), NA())</f>
        <v>#N/A</v>
      </c>
      <c r="S143" s="256">
        <f>IF(ISNUMBER(Regressions!U153),ROUND(Regressions!U153, 1), NA())</f>
        <v>23.6</v>
      </c>
    </row>
    <row xmlns:x14ac="http://schemas.microsoft.com/office/spreadsheetml/2009/9/ac" r="144" x14ac:dyDescent="0.2">
      <c r="A144" s="354" t="str">
        <f>IF(ISBLANK(Regressions!A154), " ", Regressions!A154)</f>
        <v>Ecuador</v>
      </c>
      <c r="B144" s="355">
        <f>IF(ISBLANK(Regressions!B154), " ", Regressions!B154)</f>
        <v>2016</v>
      </c>
      <c r="C144" s="361" t="str">
        <f>IF(ISBLANK(Regressions!C154), " ", Regressions!C154)</f>
        <v>Primary</v>
      </c>
      <c r="D144" s="357">
        <f>IF(ISBLANK(Regressions!D154), " ", Regressions!D154)</f>
        <v>1884989</v>
      </c>
      <c r="E144" s="254">
        <f>IF(ISNUMBER(Regressions!E154),ROUND(Regressions!E154, 1), NA())</f>
        <v>99.1</v>
      </c>
      <c r="F144" s="358">
        <f>IF(ISNUMBER(Regressions!F154),ROUND(Regressions!F154, 1), NA())</f>
        <v>83.1</v>
      </c>
      <c r="G144" s="255">
        <f>IF(ISNUMBER(Regressions!G154),ROUND(Regressions!G154, 1), NA())</f>
        <v>82.1</v>
      </c>
      <c r="H144" s="359">
        <f>IF(ISNUMBER(Regressions!H154),ROUND(Regressions!H154, 1), NA())</f>
        <v>1</v>
      </c>
      <c r="I144" s="256">
        <f>IF(ISNUMBER(Regressions!I154),ROUND(Regressions!I154, 1), NA())</f>
        <v>16.899999999999999</v>
      </c>
      <c r="J144" s="360">
        <f>IF(ISNUMBER(Regressions!K154),ROUND(Regressions!K154, 1), NA())</f>
        <v>91.4</v>
      </c>
      <c r="K144" s="358">
        <f>IF(ISNUMBER(Regressions!L154),ROUND(Regressions!L154, 1), NA())</f>
        <v>85.7</v>
      </c>
      <c r="L144" s="257">
        <f>IF(ISNUMBER(Regressions!M154),ROUND(Regressions!M154, 1), NA())</f>
        <v>73.3</v>
      </c>
      <c r="M144" s="359">
        <f>IF(ISNUMBER(Regressions!N154),ROUND(Regressions!N154, 1), NA())</f>
        <v>12.5</v>
      </c>
      <c r="N144" s="256">
        <f>IF(ISNUMBER(Regressions!O154),ROUND(Regressions!O154, 1), NA())</f>
        <v>14.3</v>
      </c>
      <c r="O144" s="360">
        <f>IF(ISNUMBER(Regressions!Q154),ROUND(Regressions!Q154, 1), NA())</f>
        <v>88.3</v>
      </c>
      <c r="P144" s="358">
        <f>IF(ISNUMBER(Regressions!R154),ROUND(Regressions!R154, 1), NA())</f>
        <v>76.400000000000006</v>
      </c>
      <c r="Q144" s="258">
        <f>IF(ISNUMBER(Regressions!S154),ROUND(Regressions!S154, 1), NA())</f>
        <v>50.2</v>
      </c>
      <c r="R144" s="359">
        <f>IF(ISNUMBER(Regressions!T154),ROUND(Regressions!T154, 1), NA())</f>
        <v>26.2</v>
      </c>
      <c r="S144" s="256">
        <f>IF(ISNUMBER(Regressions!U154),ROUND(Regressions!U154, 1), NA())</f>
        <v>23.6</v>
      </c>
    </row>
    <row xmlns:x14ac="http://schemas.microsoft.com/office/spreadsheetml/2009/9/ac" r="145" x14ac:dyDescent="0.2">
      <c r="A145" s="354" t="str">
        <f>IF(ISBLANK(Regressions!A155), " ", Regressions!A155)</f>
        <v>Ecuador</v>
      </c>
      <c r="B145" s="355">
        <f>IF(ISBLANK(Regressions!B155), " ", Regressions!B155)</f>
        <v>2017</v>
      </c>
      <c r="C145" s="361" t="str">
        <f>IF(ISBLANK(Regressions!C155), " ", Regressions!C155)</f>
        <v>Primary</v>
      </c>
      <c r="D145" s="357">
        <f>IF(ISBLANK(Regressions!D155), " ", Regressions!D155)</f>
        <v>1896669</v>
      </c>
      <c r="E145" s="254">
        <f>IF(ISNUMBER(Regressions!E155),ROUND(Regressions!E155, 1), NA())</f>
        <v>99.1</v>
      </c>
      <c r="F145" s="358">
        <f>IF(ISNUMBER(Regressions!F155),ROUND(Regressions!F155, 1), NA())</f>
        <v>84.4</v>
      </c>
      <c r="G145" s="255">
        <f>IF(ISNUMBER(Regressions!G155),ROUND(Regressions!G155, 1), NA())</f>
        <v>82.1</v>
      </c>
      <c r="H145" s="359">
        <f>IF(ISNUMBER(Regressions!H155),ROUND(Regressions!H155, 1), NA())</f>
        <v>2.4</v>
      </c>
      <c r="I145" s="256">
        <f>IF(ISNUMBER(Regressions!I155),ROUND(Regressions!I155, 1), NA())</f>
        <v>15.6</v>
      </c>
      <c r="J145" s="360">
        <f>IF(ISNUMBER(Regressions!K155),ROUND(Regressions!K155, 1), NA())</f>
        <v>91.4</v>
      </c>
      <c r="K145" s="358">
        <f>IF(ISNUMBER(Regressions!L155),ROUND(Regressions!L155, 1), NA())</f>
        <v>85.7</v>
      </c>
      <c r="L145" s="257">
        <f>IF(ISNUMBER(Regressions!M155),ROUND(Regressions!M155, 1), NA())</f>
        <v>73.3</v>
      </c>
      <c r="M145" s="359">
        <f>IF(ISNUMBER(Regressions!N155),ROUND(Regressions!N155, 1), NA())</f>
        <v>12.5</v>
      </c>
      <c r="N145" s="256">
        <f>IF(ISNUMBER(Regressions!O155),ROUND(Regressions!O155, 1), NA())</f>
        <v>14.3</v>
      </c>
      <c r="O145" s="360">
        <f>IF(ISNUMBER(Regressions!Q155),ROUND(Regressions!Q155, 1), NA())</f>
        <v>88.3</v>
      </c>
      <c r="P145" s="358">
        <f>IF(ISNUMBER(Regressions!R155),ROUND(Regressions!R155, 1), NA())</f>
        <v>76.400000000000006</v>
      </c>
      <c r="Q145" s="258">
        <f>IF(ISNUMBER(Regressions!S155),ROUND(Regressions!S155, 1), NA())</f>
        <v>50.2</v>
      </c>
      <c r="R145" s="359">
        <f>IF(ISNUMBER(Regressions!T155),ROUND(Regressions!T155, 1), NA())</f>
        <v>26.2</v>
      </c>
      <c r="S145" s="256">
        <f>IF(ISNUMBER(Regressions!U155),ROUND(Regressions!U155, 1), NA())</f>
        <v>23.6</v>
      </c>
    </row>
    <row xmlns:x14ac="http://schemas.microsoft.com/office/spreadsheetml/2009/9/ac" r="146" x14ac:dyDescent="0.2">
      <c r="A146" s="354" t="str">
        <f>IF(ISBLANK(Regressions!A156), " ", Regressions!A156)</f>
        <v>Ecuador</v>
      </c>
      <c r="B146" s="355">
        <f>IF(ISBLANK(Regressions!B156), " ", Regressions!B156)</f>
        <v>2018</v>
      </c>
      <c r="C146" s="361" t="str">
        <f>IF(ISBLANK(Regressions!C156), " ", Regressions!C156)</f>
        <v>Primary</v>
      </c>
      <c r="D146" s="357">
        <f>IF(ISBLANK(Regressions!D156), " ", Regressions!D156)</f>
        <v>1911410</v>
      </c>
      <c r="E146" s="254">
        <f>IF(ISNUMBER(Regressions!E156),ROUND(Regressions!E156, 1), NA())</f>
        <v>99.1</v>
      </c>
      <c r="F146" s="358">
        <f>IF(ISNUMBER(Regressions!F156),ROUND(Regressions!F156, 1), NA())</f>
        <v>85.8</v>
      </c>
      <c r="G146" s="255">
        <f>IF(ISNUMBER(Regressions!G156),ROUND(Regressions!G156, 1), NA())</f>
        <v>82.1</v>
      </c>
      <c r="H146" s="359">
        <f>IF(ISNUMBER(Regressions!H156),ROUND(Regressions!H156, 1), NA())</f>
        <v>3.7</v>
      </c>
      <c r="I146" s="256">
        <f>IF(ISNUMBER(Regressions!I156),ROUND(Regressions!I156, 1), NA())</f>
        <v>14.2</v>
      </c>
      <c r="J146" s="360">
        <f>IF(ISNUMBER(Regressions!K156),ROUND(Regressions!K156, 1), NA())</f>
        <v>91.4</v>
      </c>
      <c r="K146" s="358">
        <f>IF(ISNUMBER(Regressions!L156),ROUND(Regressions!L156, 1), NA())</f>
        <v>85.7</v>
      </c>
      <c r="L146" s="257">
        <f>IF(ISNUMBER(Regressions!M156),ROUND(Regressions!M156, 1), NA())</f>
        <v>73.3</v>
      </c>
      <c r="M146" s="359">
        <f>IF(ISNUMBER(Regressions!N156),ROUND(Regressions!N156, 1), NA())</f>
        <v>12.5</v>
      </c>
      <c r="N146" s="256">
        <f>IF(ISNUMBER(Regressions!O156),ROUND(Regressions!O156, 1), NA())</f>
        <v>14.3</v>
      </c>
      <c r="O146" s="360">
        <f>IF(ISNUMBER(Regressions!Q156),ROUND(Regressions!Q156, 1), NA())</f>
        <v>88.3</v>
      </c>
      <c r="P146" s="358">
        <f>IF(ISNUMBER(Regressions!R156),ROUND(Regressions!R156, 1), NA())</f>
        <v>76.400000000000006</v>
      </c>
      <c r="Q146" s="258">
        <f>IF(ISNUMBER(Regressions!S156),ROUND(Regressions!S156, 1), NA())</f>
        <v>50.2</v>
      </c>
      <c r="R146" s="359">
        <f>IF(ISNUMBER(Regressions!T156),ROUND(Regressions!T156, 1), NA())</f>
        <v>26.2</v>
      </c>
      <c r="S146" s="256">
        <f>IF(ISNUMBER(Regressions!U156),ROUND(Regressions!U156, 1), NA())</f>
        <v>23.6</v>
      </c>
    </row>
    <row xmlns:x14ac="http://schemas.microsoft.com/office/spreadsheetml/2009/9/ac" r="147" x14ac:dyDescent="0.2">
      <c r="A147" s="354" t="str">
        <f>IF(ISBLANK(Regressions!A157), " ", Regressions!A157)</f>
        <v>Ecuador</v>
      </c>
      <c r="B147" s="355">
        <f>IF(ISBLANK(Regressions!B157), " ", Regressions!B157)</f>
        <v>2019</v>
      </c>
      <c r="C147" s="361" t="str">
        <f>IF(ISBLANK(Regressions!C157), " ", Regressions!C157)</f>
        <v>Primary</v>
      </c>
      <c r="D147" s="357">
        <f>IF(ISBLANK(Regressions!D157), " ", Regressions!D157)</f>
        <v>1922330</v>
      </c>
      <c r="E147" s="254">
        <f>IF(ISNUMBER(Regressions!E157),ROUND(Regressions!E157, 1), NA())</f>
        <v>99.1</v>
      </c>
      <c r="F147" s="358">
        <f>IF(ISNUMBER(Regressions!F157),ROUND(Regressions!F157, 1), NA())</f>
        <v>87.2</v>
      </c>
      <c r="G147" s="255">
        <f>IF(ISNUMBER(Regressions!G157),ROUND(Regressions!G157, 1), NA())</f>
        <v>82.1</v>
      </c>
      <c r="H147" s="359">
        <f>IF(ISNUMBER(Regressions!H157),ROUND(Regressions!H157, 1), NA())</f>
        <v>5.0999999999999996</v>
      </c>
      <c r="I147" s="256">
        <f>IF(ISNUMBER(Regressions!I157),ROUND(Regressions!I157, 1), NA())</f>
        <v>12.8</v>
      </c>
      <c r="J147" s="360">
        <f>IF(ISNUMBER(Regressions!K157),ROUND(Regressions!K157, 1), NA())</f>
        <v>91.4</v>
      </c>
      <c r="K147" s="358">
        <f>IF(ISNUMBER(Regressions!L157),ROUND(Regressions!L157, 1), NA())</f>
        <v>85.7</v>
      </c>
      <c r="L147" s="257">
        <f>IF(ISNUMBER(Regressions!M157),ROUND(Regressions!M157, 1), NA())</f>
        <v>73.3</v>
      </c>
      <c r="M147" s="359">
        <f>IF(ISNUMBER(Regressions!N157),ROUND(Regressions!N157, 1), NA())</f>
        <v>12.5</v>
      </c>
      <c r="N147" s="256">
        <f>IF(ISNUMBER(Regressions!O157),ROUND(Regressions!O157, 1), NA())</f>
        <v>14.3</v>
      </c>
      <c r="O147" s="360">
        <f>IF(ISNUMBER(Regressions!Q157),ROUND(Regressions!Q157, 1), NA())</f>
        <v>88.3</v>
      </c>
      <c r="P147" s="358">
        <f>IF(ISNUMBER(Regressions!R157),ROUND(Regressions!R157, 1), NA())</f>
        <v>76.400000000000006</v>
      </c>
      <c r="Q147" s="258">
        <f>IF(ISNUMBER(Regressions!S157),ROUND(Regressions!S157, 1), NA())</f>
        <v>50.2</v>
      </c>
      <c r="R147" s="359">
        <f>IF(ISNUMBER(Regressions!T157),ROUND(Regressions!T157, 1), NA())</f>
        <v>26.2</v>
      </c>
      <c r="S147" s="256">
        <f>IF(ISNUMBER(Regressions!U157),ROUND(Regressions!U157, 1), NA())</f>
        <v>23.6</v>
      </c>
    </row>
    <row xmlns:x14ac="http://schemas.microsoft.com/office/spreadsheetml/2009/9/ac" r="148" x14ac:dyDescent="0.2">
      <c r="A148" s="354" t="str">
        <f>IF(ISBLANK(Regressions!A158), " ", Regressions!A158)</f>
        <v>Ecuador</v>
      </c>
      <c r="B148" s="355">
        <f>IF(ISBLANK(Regressions!B158), " ", Regressions!B158)</f>
        <v>2020</v>
      </c>
      <c r="C148" s="361" t="str">
        <f>IF(ISBLANK(Regressions!C158), " ", Regressions!C158)</f>
        <v>Primary</v>
      </c>
      <c r="D148" s="357">
        <f>IF(ISBLANK(Regressions!D158), " ", Regressions!D158)</f>
        <v>1920918</v>
      </c>
      <c r="E148" s="254">
        <f>IF(ISNUMBER(Regressions!E158),ROUND(Regressions!E158, 1), NA())</f>
        <v>99.1</v>
      </c>
      <c r="F148" s="358">
        <f>IF(ISNUMBER(Regressions!F158),ROUND(Regressions!F158, 1), NA())</f>
        <v>88.5</v>
      </c>
      <c r="G148" s="255">
        <f>IF(ISNUMBER(Regressions!G158),ROUND(Regressions!G158, 1), NA())</f>
        <v>82.1</v>
      </c>
      <c r="H148" s="359">
        <f>IF(ISNUMBER(Regressions!H158),ROUND(Regressions!H158, 1), NA())</f>
        <v>6.5</v>
      </c>
      <c r="I148" s="256">
        <f>IF(ISNUMBER(Regressions!I158),ROUND(Regressions!I158, 1), NA())</f>
        <v>11.5</v>
      </c>
      <c r="J148" s="360">
        <f>IF(ISNUMBER(Regressions!K158),ROUND(Regressions!K158, 1), NA())</f>
        <v>91.4</v>
      </c>
      <c r="K148" s="358">
        <f>IF(ISNUMBER(Regressions!L158),ROUND(Regressions!L158, 1), NA())</f>
        <v>85.7</v>
      </c>
      <c r="L148" s="257">
        <f>IF(ISNUMBER(Regressions!M158),ROUND(Regressions!M158, 1), NA())</f>
        <v>73.3</v>
      </c>
      <c r="M148" s="359">
        <f>IF(ISNUMBER(Regressions!N158),ROUND(Regressions!N158, 1), NA())</f>
        <v>12.5</v>
      </c>
      <c r="N148" s="256">
        <f>IF(ISNUMBER(Regressions!O158),ROUND(Regressions!O158, 1), NA())</f>
        <v>14.3</v>
      </c>
      <c r="O148" s="360">
        <f>IF(ISNUMBER(Regressions!Q158),ROUND(Regressions!Q158, 1), NA())</f>
        <v>88.3</v>
      </c>
      <c r="P148" s="358">
        <f>IF(ISNUMBER(Regressions!R158),ROUND(Regressions!R158, 1), NA())</f>
        <v>76.400000000000006</v>
      </c>
      <c r="Q148" s="258">
        <f>IF(ISNUMBER(Regressions!S158),ROUND(Regressions!S158, 1), NA())</f>
        <v>50.2</v>
      </c>
      <c r="R148" s="359">
        <f>IF(ISNUMBER(Regressions!T158),ROUND(Regressions!T158, 1), NA())</f>
        <v>26.2</v>
      </c>
      <c r="S148" s="256">
        <f>IF(ISNUMBER(Regressions!U158),ROUND(Regressions!U158, 1), NA())</f>
        <v>23.6</v>
      </c>
    </row>
    <row xmlns:x14ac="http://schemas.microsoft.com/office/spreadsheetml/2009/9/ac" r="149" x14ac:dyDescent="0.2">
      <c r="A149" s="417" t="str">
        <f>IF(ISBLANK(Regressions!A159), " ", Regressions!A159)</f>
        <v>Ecuador</v>
      </c>
      <c r="B149" s="418">
        <f>IF(ISBLANK(Regressions!B159), " ", Regressions!B159)</f>
        <v>2021</v>
      </c>
      <c r="C149" s="419" t="str">
        <f>IF(ISBLANK(Regressions!C159), " ", Regressions!C159)</f>
        <v>Primary</v>
      </c>
      <c r="D149" s="420">
        <f>IF(ISBLANK(Regressions!D159), " ", Regressions!D159)</f>
        <v>1909959</v>
      </c>
      <c r="E149" s="423">
        <f>IF(ISNUMBER(Regressions!E159),ROUND(Regressions!E159, 1), NA())</f>
        <v>99.1</v>
      </c>
      <c r="F149" s="421">
        <f>IF(ISNUMBER(Regressions!F159),ROUND(Regressions!F159, 1), NA())</f>
        <v>89.9</v>
      </c>
      <c r="G149" s="424">
        <f>IF(ISNUMBER(Regressions!G159),ROUND(Regressions!G159, 1), NA())</f>
        <v>82.1</v>
      </c>
      <c r="H149" s="422">
        <f>IF(ISNUMBER(Regressions!H159),ROUND(Regressions!H159, 1), NA())</f>
        <v>7.8</v>
      </c>
      <c r="I149" s="425">
        <f>IF(ISNUMBER(Regressions!I159),ROUND(Regressions!I159, 1), NA())</f>
        <v>10.1</v>
      </c>
      <c r="J149" s="423">
        <f>IF(ISNUMBER(Regressions!K159),ROUND(Regressions!K159, 1), NA())</f>
        <v>91.4</v>
      </c>
      <c r="K149" s="421">
        <f>IF(ISNUMBER(Regressions!L159),ROUND(Regressions!L159, 1), NA())</f>
        <v>85.7</v>
      </c>
      <c r="L149" s="426">
        <f>IF(ISNUMBER(Regressions!M159),ROUND(Regressions!M159, 1), NA())</f>
        <v>73.3</v>
      </c>
      <c r="M149" s="422">
        <f>IF(ISNUMBER(Regressions!N159),ROUND(Regressions!N159, 1), NA())</f>
        <v>12.5</v>
      </c>
      <c r="N149" s="425">
        <f>IF(ISNUMBER(Regressions!O159),ROUND(Regressions!O159, 1), NA())</f>
        <v>14.3</v>
      </c>
      <c r="O149" s="423">
        <f>IF(ISNUMBER(Regressions!Q159),ROUND(Regressions!Q159, 1), NA())</f>
        <v>88.3</v>
      </c>
      <c r="P149" s="421">
        <f>IF(ISNUMBER(Regressions!R159),ROUND(Regressions!R159, 1), NA())</f>
        <v>76.400000000000006</v>
      </c>
      <c r="Q149" s="427">
        <f>IF(ISNUMBER(Regressions!S159),ROUND(Regressions!S159, 1), NA())</f>
        <v>50.2</v>
      </c>
      <c r="R149" s="422">
        <f>IF(ISNUMBER(Regressions!T159),ROUND(Regressions!T159, 1), NA())</f>
        <v>26.2</v>
      </c>
      <c r="S149" s="425">
        <f>IF(ISNUMBER(Regressions!U159),ROUND(Regressions!U159, 1), NA())</f>
        <v>23.6</v>
      </c>
      <c r="T149" s="416"/>
      <c r="U149" s="416"/>
      <c r="V149" s="416"/>
      <c r="W149" s="416"/>
      <c r="X149" s="416"/>
      <c r="Y149" s="416"/>
      <c r="Z149" s="416"/>
      <c r="AA149" s="416"/>
      <c r="AB149" s="416"/>
      <c r="AC149" s="416"/>
    </row>
    <row xmlns:x14ac="http://schemas.microsoft.com/office/spreadsheetml/2009/9/ac" r="150" x14ac:dyDescent="0.2">
      <c r="A150" s="354" t="str">
        <f>IF(ISBLANK(Regressions!A160), " ", Regressions!A160)</f>
        <v>Ecuador</v>
      </c>
      <c r="B150" s="355">
        <f>IF(ISBLANK(Regressions!B160), " ", Regressions!B160)</f>
        <v>2022</v>
      </c>
      <c r="C150" s="361" t="str">
        <f>IF(ISBLANK(Regressions!C160), " ", Regressions!C160)</f>
        <v>Primary</v>
      </c>
      <c r="D150" s="357">
        <f>IF(ISBLANK(Regressions!D160), " ", Regressions!D160)</f>
        <v>1892210</v>
      </c>
      <c r="E150" s="254">
        <f>IF(ISNUMBER(Regressions!E160),ROUND(Regressions!E160, 1), NA())</f>
        <v>99.1</v>
      </c>
      <c r="F150" s="358">
        <f>IF(ISNUMBER(Regressions!F160),ROUND(Regressions!F160, 1), NA())</f>
        <v>91.2</v>
      </c>
      <c r="G150" s="255">
        <f>IF(ISNUMBER(Regressions!G160),ROUND(Regressions!G160, 1), NA())</f>
        <v>82.1</v>
      </c>
      <c r="H150" s="359">
        <f>IF(ISNUMBER(Regressions!H160),ROUND(Regressions!H160, 1), NA())</f>
        <v>9.1999999999999993</v>
      </c>
      <c r="I150" s="256">
        <f>IF(ISNUMBER(Regressions!I160),ROUND(Regressions!I160, 1), NA())</f>
        <v>8.8000000000000007</v>
      </c>
      <c r="J150" s="360">
        <f>IF(ISNUMBER(Regressions!K160),ROUND(Regressions!K160, 1), NA())</f>
        <v>91.4</v>
      </c>
      <c r="K150" s="358">
        <f>IF(ISNUMBER(Regressions!L160),ROUND(Regressions!L160, 1), NA())</f>
        <v>85.7</v>
      </c>
      <c r="L150" s="257">
        <f>IF(ISNUMBER(Regressions!M160),ROUND(Regressions!M160, 1), NA())</f>
        <v>73.3</v>
      </c>
      <c r="M150" s="359">
        <f>IF(ISNUMBER(Regressions!N160),ROUND(Regressions!N160, 1), NA())</f>
        <v>12.5</v>
      </c>
      <c r="N150" s="256">
        <f>IF(ISNUMBER(Regressions!O160),ROUND(Regressions!O160, 1), NA())</f>
        <v>14.3</v>
      </c>
      <c r="O150" s="360">
        <f>IF(ISNUMBER(Regressions!Q160),ROUND(Regressions!Q160, 1), NA())</f>
        <v>88.3</v>
      </c>
      <c r="P150" s="358">
        <f>IF(ISNUMBER(Regressions!R160),ROUND(Regressions!R160, 1), NA())</f>
        <v>76.400000000000006</v>
      </c>
      <c r="Q150" s="258">
        <f>IF(ISNUMBER(Regressions!S160),ROUND(Regressions!S160, 1), NA())</f>
        <v>50.2</v>
      </c>
      <c r="R150" s="359">
        <f>IF(ISNUMBER(Regressions!T160),ROUND(Regressions!T160, 1), NA())</f>
        <v>26.2</v>
      </c>
      <c r="S150" s="256">
        <f>IF(ISNUMBER(Regressions!U160),ROUND(Regressions!U160, 1), NA())</f>
        <v>23.6</v>
      </c>
    </row>
    <row xmlns:x14ac="http://schemas.microsoft.com/office/spreadsheetml/2009/9/ac" r="151" x14ac:dyDescent="0.2">
      <c r="A151" s="362" t="str">
        <f>IF(ISBLANK(Regressions!A161), " ", Regressions!A161)</f>
        <v>Ecuador</v>
      </c>
      <c r="B151" s="363">
        <f>IF(ISBLANK(Regressions!B161), " ", Regressions!B161)</f>
        <v>2023</v>
      </c>
      <c r="C151" s="364" t="str">
        <f>IF(ISBLANK(Regressions!C161), " ", Regressions!C161)</f>
        <v>Primary</v>
      </c>
      <c r="D151" s="365">
        <f>IF(ISBLANK(Regressions!D161), " ", Regressions!D161)</f>
        <v>1867301</v>
      </c>
      <c r="E151" s="366">
        <f>IF(ISNUMBER(Regressions!E161),ROUND(Regressions!E161, 1), NA())</f>
        <v>99.1</v>
      </c>
      <c r="F151" s="367">
        <f>IF(ISNUMBER(Regressions!F161),ROUND(Regressions!F161, 1), NA())</f>
        <v>91.2</v>
      </c>
      <c r="G151" s="368">
        <f>IF(ISNUMBER(Regressions!G161),ROUND(Regressions!G161, 1), NA())</f>
        <v>82.1</v>
      </c>
      <c r="H151" s="369">
        <f>IF(ISNUMBER(Regressions!H161),ROUND(Regressions!H161, 1), NA())</f>
        <v>9.1999999999999993</v>
      </c>
      <c r="I151" s="370">
        <f>IF(ISNUMBER(Regressions!I161),ROUND(Regressions!I161, 1), NA())</f>
        <v>8.8000000000000007</v>
      </c>
      <c r="J151" s="371">
        <f>IF(ISNUMBER(Regressions!K161),ROUND(Regressions!K161, 1), NA())</f>
        <v>91.4</v>
      </c>
      <c r="K151" s="367">
        <f>IF(ISNUMBER(Regressions!L161),ROUND(Regressions!L161, 1), NA())</f>
        <v>85.7</v>
      </c>
      <c r="L151" s="372">
        <f>IF(ISNUMBER(Regressions!M161),ROUND(Regressions!M161, 1), NA())</f>
        <v>73.3</v>
      </c>
      <c r="M151" s="369">
        <f>IF(ISNUMBER(Regressions!N161),ROUND(Regressions!N161, 1), NA())</f>
        <v>12.5</v>
      </c>
      <c r="N151" s="370">
        <f>IF(ISNUMBER(Regressions!O161),ROUND(Regressions!O161, 1), NA())</f>
        <v>14.3</v>
      </c>
      <c r="O151" s="371">
        <f>IF(ISNUMBER(Regressions!Q161),ROUND(Regressions!Q161, 1), NA())</f>
        <v>88.3</v>
      </c>
      <c r="P151" s="367">
        <f>IF(ISNUMBER(Regressions!R161),ROUND(Regressions!R161, 1), NA())</f>
        <v>76.400000000000006</v>
      </c>
      <c r="Q151" s="373">
        <f>IF(ISNUMBER(Regressions!S161),ROUND(Regressions!S161, 1), NA())</f>
        <v>50.2</v>
      </c>
      <c r="R151" s="369">
        <f>IF(ISNUMBER(Regressions!T161),ROUND(Regressions!T161, 1), NA())</f>
        <v>26.2</v>
      </c>
      <c r="S151" s="370">
        <f>IF(ISNUMBER(Regressions!U161),ROUND(Regressions!U161, 1), NA())</f>
        <v>23.6</v>
      </c>
    </row>
    <row xmlns:x14ac="http://schemas.microsoft.com/office/spreadsheetml/2009/9/ac" r="152" hidden="true" x14ac:dyDescent="0.2">
      <c r="A152" s="354" t="str">
        <f>IF(ISBLANK(Regressions!A162), " ", Regressions!A162)</f>
        <v>Ecuador</v>
      </c>
      <c r="B152" s="355">
        <f>IF(ISBLANK(Regressions!B162), " ", Regressions!B162)</f>
        <v>2024</v>
      </c>
      <c r="C152" s="361" t="str">
        <f>IF(ISBLANK(Regressions!C162), " ", Regressions!C162)</f>
        <v>Primary</v>
      </c>
      <c r="D152" s="357" t="str">
        <f>IF(ISBLANK(Regressions!D162), " ", Regressions!D162)</f>
        <v> </v>
      </c>
      <c r="E152" s="254" t="e">
        <f>IF(ISNUMBER(Regressions!E162),ROUND(Regressions!E162, 1), NA())</f>
        <v>#N/A</v>
      </c>
      <c r="F152" s="358" t="e">
        <f>IF(ISNUMBER(Regressions!F162),ROUND(Regressions!F162, 1), NA())</f>
        <v>#N/A</v>
      </c>
      <c r="G152" s="255" t="e">
        <f>IF(ISNUMBER(Regressions!G162),ROUND(Regressions!G162, 1), NA())</f>
        <v>#N/A</v>
      </c>
      <c r="H152" s="359" t="e">
        <f>IF(ISNUMBER(Regressions!H162),ROUND(Regressions!H162, 1), NA())</f>
        <v>#N/A</v>
      </c>
      <c r="I152" s="256" t="e">
        <f>IF(ISNUMBER(Regressions!I162),ROUND(Regressions!I162, 1), NA())</f>
        <v>#N/A</v>
      </c>
      <c r="J152" s="360" t="e">
        <f>IF(ISNUMBER(Regressions!K162),ROUND(Regressions!K162, 1), NA())</f>
        <v>#N/A</v>
      </c>
      <c r="K152" s="358" t="e">
        <f>IF(ISNUMBER(Regressions!L162),ROUND(Regressions!L162, 1), NA())</f>
        <v>#N/A</v>
      </c>
      <c r="L152" s="257" t="e">
        <f>IF(ISNUMBER(Regressions!M162),ROUND(Regressions!M162, 1), NA())</f>
        <v>#N/A</v>
      </c>
      <c r="M152" s="359" t="e">
        <f>IF(ISNUMBER(Regressions!N162),ROUND(Regressions!N162, 1), NA())</f>
        <v>#N/A</v>
      </c>
      <c r="N152" s="256" t="e">
        <f>IF(ISNUMBER(Regressions!O162),ROUND(Regressions!O162, 1), NA())</f>
        <v>#N/A</v>
      </c>
      <c r="O152" s="360" t="e">
        <f>IF(ISNUMBER(Regressions!Q162),ROUND(Regressions!Q162, 1), NA())</f>
        <v>#N/A</v>
      </c>
      <c r="P152" s="358" t="e">
        <f>IF(ISNUMBER(Regressions!R162),ROUND(Regressions!R162, 1), NA())</f>
        <v>#N/A</v>
      </c>
      <c r="Q152" s="258" t="e">
        <f>IF(ISNUMBER(Regressions!S162),ROUND(Regressions!S162, 1), NA())</f>
        <v>#N/A</v>
      </c>
      <c r="R152" s="359" t="e">
        <f>IF(ISNUMBER(Regressions!T162),ROUND(Regressions!T162, 1), NA())</f>
        <v>#N/A</v>
      </c>
      <c r="S152" s="256" t="e">
        <f>IF(ISNUMBER(Regressions!U162),ROUND(Regressions!U162, 1), NA())</f>
        <v>#N/A</v>
      </c>
    </row>
    <row xmlns:x14ac="http://schemas.microsoft.com/office/spreadsheetml/2009/9/ac" r="153" hidden="true" x14ac:dyDescent="0.2">
      <c r="A153" s="354" t="str">
        <f>IF(ISBLANK(Regressions!A163), " ", Regressions!A163)</f>
        <v>Ecuador</v>
      </c>
      <c r="B153" s="355">
        <f>IF(ISBLANK(Regressions!B163), " ", Regressions!B163)</f>
        <v>2025</v>
      </c>
      <c r="C153" s="361" t="str">
        <f>IF(ISBLANK(Regressions!C163), " ", Regressions!C163)</f>
        <v>Primary</v>
      </c>
      <c r="D153" s="357" t="str">
        <f>IF(ISBLANK(Regressions!D163), " ", Regressions!D163)</f>
        <v> </v>
      </c>
      <c r="E153" s="254" t="e">
        <f>IF(ISNUMBER(Regressions!E163),ROUND(Regressions!E163, 1), NA())</f>
        <v>#N/A</v>
      </c>
      <c r="F153" s="358" t="e">
        <f>IF(ISNUMBER(Regressions!F163),ROUND(Regressions!F163, 1), NA())</f>
        <v>#N/A</v>
      </c>
      <c r="G153" s="255" t="e">
        <f>IF(ISNUMBER(Regressions!G163),ROUND(Regressions!G163, 1), NA())</f>
        <v>#N/A</v>
      </c>
      <c r="H153" s="359" t="e">
        <f>IF(ISNUMBER(Regressions!H163),ROUND(Regressions!H163, 1), NA())</f>
        <v>#N/A</v>
      </c>
      <c r="I153" s="256" t="e">
        <f>IF(ISNUMBER(Regressions!I163),ROUND(Regressions!I163, 1), NA())</f>
        <v>#N/A</v>
      </c>
      <c r="J153" s="360" t="e">
        <f>IF(ISNUMBER(Regressions!K163),ROUND(Regressions!K163, 1), NA())</f>
        <v>#N/A</v>
      </c>
      <c r="K153" s="358" t="e">
        <f>IF(ISNUMBER(Regressions!L163),ROUND(Regressions!L163, 1), NA())</f>
        <v>#N/A</v>
      </c>
      <c r="L153" s="257" t="e">
        <f>IF(ISNUMBER(Regressions!M163),ROUND(Regressions!M163, 1), NA())</f>
        <v>#N/A</v>
      </c>
      <c r="M153" s="359" t="e">
        <f>IF(ISNUMBER(Regressions!N163),ROUND(Regressions!N163, 1), NA())</f>
        <v>#N/A</v>
      </c>
      <c r="N153" s="256" t="e">
        <f>IF(ISNUMBER(Regressions!O163),ROUND(Regressions!O163, 1), NA())</f>
        <v>#N/A</v>
      </c>
      <c r="O153" s="360" t="e">
        <f>IF(ISNUMBER(Regressions!Q163),ROUND(Regressions!Q163, 1), NA())</f>
        <v>#N/A</v>
      </c>
      <c r="P153" s="358" t="e">
        <f>IF(ISNUMBER(Regressions!R163),ROUND(Regressions!R163, 1), NA())</f>
        <v>#N/A</v>
      </c>
      <c r="Q153" s="258" t="e">
        <f>IF(ISNUMBER(Regressions!S163),ROUND(Regressions!S163, 1), NA())</f>
        <v>#N/A</v>
      </c>
      <c r="R153" s="359" t="e">
        <f>IF(ISNUMBER(Regressions!T163),ROUND(Regressions!T163, 1), NA())</f>
        <v>#N/A</v>
      </c>
      <c r="S153" s="256" t="e">
        <f>IF(ISNUMBER(Regressions!U163),ROUND(Regressions!U163, 1), NA())</f>
        <v>#N/A</v>
      </c>
    </row>
    <row xmlns:x14ac="http://schemas.microsoft.com/office/spreadsheetml/2009/9/ac" r="154" hidden="true" x14ac:dyDescent="0.2">
      <c r="A154" s="354" t="str">
        <f>IF(ISBLANK(Regressions!A164), " ", Regressions!A164)</f>
        <v>Ecuador</v>
      </c>
      <c r="B154" s="355">
        <f>IF(ISBLANK(Regressions!B164), " ", Regressions!B164)</f>
        <v>2026</v>
      </c>
      <c r="C154" s="361" t="str">
        <f>IF(ISBLANK(Regressions!C164), " ", Regressions!C164)</f>
        <v>Primary</v>
      </c>
      <c r="D154" s="357" t="str">
        <f>IF(ISBLANK(Regressions!D164), " ", Regressions!D164)</f>
        <v> </v>
      </c>
      <c r="E154" s="254" t="e">
        <f>IF(ISNUMBER(Regressions!E164),ROUND(Regressions!E164, 1), NA())</f>
        <v>#N/A</v>
      </c>
      <c r="F154" s="358" t="e">
        <f>IF(ISNUMBER(Regressions!F164),ROUND(Regressions!F164, 1), NA())</f>
        <v>#N/A</v>
      </c>
      <c r="G154" s="255" t="e">
        <f>IF(ISNUMBER(Regressions!G164),ROUND(Regressions!G164, 1), NA())</f>
        <v>#N/A</v>
      </c>
      <c r="H154" s="359" t="e">
        <f>IF(ISNUMBER(Regressions!H164),ROUND(Regressions!H164, 1), NA())</f>
        <v>#N/A</v>
      </c>
      <c r="I154" s="256" t="e">
        <f>IF(ISNUMBER(Regressions!I164),ROUND(Regressions!I164, 1), NA())</f>
        <v>#N/A</v>
      </c>
      <c r="J154" s="360" t="e">
        <f>IF(ISNUMBER(Regressions!K164),ROUND(Regressions!K164, 1), NA())</f>
        <v>#N/A</v>
      </c>
      <c r="K154" s="358" t="e">
        <f>IF(ISNUMBER(Regressions!L164),ROUND(Regressions!L164, 1), NA())</f>
        <v>#N/A</v>
      </c>
      <c r="L154" s="257" t="e">
        <f>IF(ISNUMBER(Regressions!M164),ROUND(Regressions!M164, 1), NA())</f>
        <v>#N/A</v>
      </c>
      <c r="M154" s="359" t="e">
        <f>IF(ISNUMBER(Regressions!N164),ROUND(Regressions!N164, 1), NA())</f>
        <v>#N/A</v>
      </c>
      <c r="N154" s="256" t="e">
        <f>IF(ISNUMBER(Regressions!O164),ROUND(Regressions!O164, 1), NA())</f>
        <v>#N/A</v>
      </c>
      <c r="O154" s="360" t="e">
        <f>IF(ISNUMBER(Regressions!Q164),ROUND(Regressions!Q164, 1), NA())</f>
        <v>#N/A</v>
      </c>
      <c r="P154" s="358" t="e">
        <f>IF(ISNUMBER(Regressions!R164),ROUND(Regressions!R164, 1), NA())</f>
        <v>#N/A</v>
      </c>
      <c r="Q154" s="258" t="e">
        <f>IF(ISNUMBER(Regressions!S164),ROUND(Regressions!S164, 1), NA())</f>
        <v>#N/A</v>
      </c>
      <c r="R154" s="359" t="e">
        <f>IF(ISNUMBER(Regressions!T164),ROUND(Regressions!T164, 1), NA())</f>
        <v>#N/A</v>
      </c>
      <c r="S154" s="256" t="e">
        <f>IF(ISNUMBER(Regressions!U164),ROUND(Regressions!U164, 1), NA())</f>
        <v>#N/A</v>
      </c>
    </row>
    <row xmlns:x14ac="http://schemas.microsoft.com/office/spreadsheetml/2009/9/ac" r="155" hidden="true" x14ac:dyDescent="0.2">
      <c r="A155" s="354" t="str">
        <f>IF(ISBLANK(Regressions!A165), " ", Regressions!A165)</f>
        <v>Ecuador</v>
      </c>
      <c r="B155" s="355">
        <f>IF(ISBLANK(Regressions!B165), " ", Regressions!B165)</f>
        <v>2027</v>
      </c>
      <c r="C155" s="361" t="str">
        <f>IF(ISBLANK(Regressions!C165), " ", Regressions!C165)</f>
        <v>Primary</v>
      </c>
      <c r="D155" s="357" t="str">
        <f>IF(ISBLANK(Regressions!D165), " ", Regressions!D165)</f>
        <v> </v>
      </c>
      <c r="E155" s="254" t="e">
        <f>IF(ISNUMBER(Regressions!E165),ROUND(Regressions!E165, 1), NA())</f>
        <v>#N/A</v>
      </c>
      <c r="F155" s="358" t="e">
        <f>IF(ISNUMBER(Regressions!F165),ROUND(Regressions!F165, 1), NA())</f>
        <v>#N/A</v>
      </c>
      <c r="G155" s="255" t="e">
        <f>IF(ISNUMBER(Regressions!G165),ROUND(Regressions!G165, 1), NA())</f>
        <v>#N/A</v>
      </c>
      <c r="H155" s="359" t="e">
        <f>IF(ISNUMBER(Regressions!H165),ROUND(Regressions!H165, 1), NA())</f>
        <v>#N/A</v>
      </c>
      <c r="I155" s="256" t="e">
        <f>IF(ISNUMBER(Regressions!I165),ROUND(Regressions!I165, 1), NA())</f>
        <v>#N/A</v>
      </c>
      <c r="J155" s="360" t="e">
        <f>IF(ISNUMBER(Regressions!K165),ROUND(Regressions!K165, 1), NA())</f>
        <v>#N/A</v>
      </c>
      <c r="K155" s="358" t="e">
        <f>IF(ISNUMBER(Regressions!L165),ROUND(Regressions!L165, 1), NA())</f>
        <v>#N/A</v>
      </c>
      <c r="L155" s="257" t="e">
        <f>IF(ISNUMBER(Regressions!M165),ROUND(Regressions!M165, 1), NA())</f>
        <v>#N/A</v>
      </c>
      <c r="M155" s="359" t="e">
        <f>IF(ISNUMBER(Regressions!N165),ROUND(Regressions!N165, 1), NA())</f>
        <v>#N/A</v>
      </c>
      <c r="N155" s="256" t="e">
        <f>IF(ISNUMBER(Regressions!O165),ROUND(Regressions!O165, 1), NA())</f>
        <v>#N/A</v>
      </c>
      <c r="O155" s="360" t="e">
        <f>IF(ISNUMBER(Regressions!Q165),ROUND(Regressions!Q165, 1), NA())</f>
        <v>#N/A</v>
      </c>
      <c r="P155" s="358" t="e">
        <f>IF(ISNUMBER(Regressions!R165),ROUND(Regressions!R165, 1), NA())</f>
        <v>#N/A</v>
      </c>
      <c r="Q155" s="258" t="e">
        <f>IF(ISNUMBER(Regressions!S165),ROUND(Regressions!S165, 1), NA())</f>
        <v>#N/A</v>
      </c>
      <c r="R155" s="359" t="e">
        <f>IF(ISNUMBER(Regressions!T165),ROUND(Regressions!T165, 1), NA())</f>
        <v>#N/A</v>
      </c>
      <c r="S155" s="256" t="e">
        <f>IF(ISNUMBER(Regressions!U165),ROUND(Regressions!U165, 1), NA())</f>
        <v>#N/A</v>
      </c>
    </row>
    <row xmlns:x14ac="http://schemas.microsoft.com/office/spreadsheetml/2009/9/ac" r="156" hidden="true" x14ac:dyDescent="0.2">
      <c r="A156" s="354" t="str">
        <f>IF(ISBLANK(Regressions!A166), " ", Regressions!A166)</f>
        <v>Ecuador</v>
      </c>
      <c r="B156" s="355">
        <f>IF(ISBLANK(Regressions!B166), " ", Regressions!B166)</f>
        <v>2028</v>
      </c>
      <c r="C156" s="361" t="str">
        <f>IF(ISBLANK(Regressions!C166), " ", Regressions!C166)</f>
        <v>Primary</v>
      </c>
      <c r="D156" s="357" t="str">
        <f>IF(ISBLANK(Regressions!D166), " ", Regressions!D166)</f>
        <v> </v>
      </c>
      <c r="E156" s="254" t="e">
        <f>IF(ISNUMBER(Regressions!E166),ROUND(Regressions!E166, 1), NA())</f>
        <v>#N/A</v>
      </c>
      <c r="F156" s="358" t="e">
        <f>IF(ISNUMBER(Regressions!F166),ROUND(Regressions!F166, 1), NA())</f>
        <v>#N/A</v>
      </c>
      <c r="G156" s="255" t="e">
        <f>IF(ISNUMBER(Regressions!G166),ROUND(Regressions!G166, 1), NA())</f>
        <v>#N/A</v>
      </c>
      <c r="H156" s="359" t="e">
        <f>IF(ISNUMBER(Regressions!H166),ROUND(Regressions!H166, 1), NA())</f>
        <v>#N/A</v>
      </c>
      <c r="I156" s="256" t="e">
        <f>IF(ISNUMBER(Regressions!I166),ROUND(Regressions!I166, 1), NA())</f>
        <v>#N/A</v>
      </c>
      <c r="J156" s="360" t="e">
        <f>IF(ISNUMBER(Regressions!K166),ROUND(Regressions!K166, 1), NA())</f>
        <v>#N/A</v>
      </c>
      <c r="K156" s="358" t="e">
        <f>IF(ISNUMBER(Regressions!L166),ROUND(Regressions!L166, 1), NA())</f>
        <v>#N/A</v>
      </c>
      <c r="L156" s="257" t="e">
        <f>IF(ISNUMBER(Regressions!M166),ROUND(Regressions!M166, 1), NA())</f>
        <v>#N/A</v>
      </c>
      <c r="M156" s="359" t="e">
        <f>IF(ISNUMBER(Regressions!N166),ROUND(Regressions!N166, 1), NA())</f>
        <v>#N/A</v>
      </c>
      <c r="N156" s="256" t="e">
        <f>IF(ISNUMBER(Regressions!O166),ROUND(Regressions!O166, 1), NA())</f>
        <v>#N/A</v>
      </c>
      <c r="O156" s="360" t="e">
        <f>IF(ISNUMBER(Regressions!Q166),ROUND(Regressions!Q166, 1), NA())</f>
        <v>#N/A</v>
      </c>
      <c r="P156" s="358" t="e">
        <f>IF(ISNUMBER(Regressions!R166),ROUND(Regressions!R166, 1), NA())</f>
        <v>#N/A</v>
      </c>
      <c r="Q156" s="258" t="e">
        <f>IF(ISNUMBER(Regressions!S166),ROUND(Regressions!S166, 1), NA())</f>
        <v>#N/A</v>
      </c>
      <c r="R156" s="359" t="e">
        <f>IF(ISNUMBER(Regressions!T166),ROUND(Regressions!T166, 1), NA())</f>
        <v>#N/A</v>
      </c>
      <c r="S156" s="256" t="e">
        <f>IF(ISNUMBER(Regressions!U166),ROUND(Regressions!U166, 1), NA())</f>
        <v>#N/A</v>
      </c>
    </row>
    <row xmlns:x14ac="http://schemas.microsoft.com/office/spreadsheetml/2009/9/ac" r="157" hidden="true" x14ac:dyDescent="0.2">
      <c r="A157" s="354" t="str">
        <f>IF(ISBLANK(Regressions!A167), " ", Regressions!A167)</f>
        <v>Ecuador</v>
      </c>
      <c r="B157" s="355">
        <f>IF(ISBLANK(Regressions!B167), " ", Regressions!B167)</f>
        <v>2029</v>
      </c>
      <c r="C157" s="361" t="str">
        <f>IF(ISBLANK(Regressions!C167), " ", Regressions!C167)</f>
        <v>Primary</v>
      </c>
      <c r="D157" s="357" t="str">
        <f>IF(ISBLANK(Regressions!D167), " ", Regressions!D167)</f>
        <v> </v>
      </c>
      <c r="E157" s="254" t="e">
        <f>IF(ISNUMBER(Regressions!E167),ROUND(Regressions!E167, 1), NA())</f>
        <v>#N/A</v>
      </c>
      <c r="F157" s="358" t="e">
        <f>IF(ISNUMBER(Regressions!F167),ROUND(Regressions!F167, 1), NA())</f>
        <v>#N/A</v>
      </c>
      <c r="G157" s="255" t="e">
        <f>IF(ISNUMBER(Regressions!G167),ROUND(Regressions!G167, 1), NA())</f>
        <v>#N/A</v>
      </c>
      <c r="H157" s="359" t="e">
        <f>IF(ISNUMBER(Regressions!H167),ROUND(Regressions!H167, 1), NA())</f>
        <v>#N/A</v>
      </c>
      <c r="I157" s="256" t="e">
        <f>IF(ISNUMBER(Regressions!I167),ROUND(Regressions!I167, 1), NA())</f>
        <v>#N/A</v>
      </c>
      <c r="J157" s="360" t="e">
        <f>IF(ISNUMBER(Regressions!K167),ROUND(Regressions!K167, 1), NA())</f>
        <v>#N/A</v>
      </c>
      <c r="K157" s="358" t="e">
        <f>IF(ISNUMBER(Regressions!L167),ROUND(Regressions!L167, 1), NA())</f>
        <v>#N/A</v>
      </c>
      <c r="L157" s="257" t="e">
        <f>IF(ISNUMBER(Regressions!M167),ROUND(Regressions!M167, 1), NA())</f>
        <v>#N/A</v>
      </c>
      <c r="M157" s="359" t="e">
        <f>IF(ISNUMBER(Regressions!N167),ROUND(Regressions!N167, 1), NA())</f>
        <v>#N/A</v>
      </c>
      <c r="N157" s="256" t="e">
        <f>IF(ISNUMBER(Regressions!O167),ROUND(Regressions!O167, 1), NA())</f>
        <v>#N/A</v>
      </c>
      <c r="O157" s="360" t="e">
        <f>IF(ISNUMBER(Regressions!Q167),ROUND(Regressions!Q167, 1), NA())</f>
        <v>#N/A</v>
      </c>
      <c r="P157" s="358" t="e">
        <f>IF(ISNUMBER(Regressions!R167),ROUND(Regressions!R167, 1), NA())</f>
        <v>#N/A</v>
      </c>
      <c r="Q157" s="258" t="e">
        <f>IF(ISNUMBER(Regressions!S167),ROUND(Regressions!S167, 1), NA())</f>
        <v>#N/A</v>
      </c>
      <c r="R157" s="359" t="e">
        <f>IF(ISNUMBER(Regressions!T167),ROUND(Regressions!T167, 1), NA())</f>
        <v>#N/A</v>
      </c>
      <c r="S157" s="256" t="e">
        <f>IF(ISNUMBER(Regressions!U167),ROUND(Regressions!U167, 1), NA())</f>
        <v>#N/A</v>
      </c>
    </row>
    <row xmlns:x14ac="http://schemas.microsoft.com/office/spreadsheetml/2009/9/ac" r="158" hidden="true" x14ac:dyDescent="0.2">
      <c r="A158" s="354" t="str">
        <f>IF(ISBLANK(Regressions!A168), " ", Regressions!A168)</f>
        <v>Ecuador</v>
      </c>
      <c r="B158" s="355">
        <f>IF(ISBLANK(Regressions!B168), " ", Regressions!B168)</f>
        <v>2030</v>
      </c>
      <c r="C158" s="361" t="str">
        <f>IF(ISBLANK(Regressions!C168), " ", Regressions!C168)</f>
        <v>Primary</v>
      </c>
      <c r="D158" s="357" t="str">
        <f>IF(ISBLANK(Regressions!D168), " ", Regressions!D168)</f>
        <v> </v>
      </c>
      <c r="E158" s="254" t="e">
        <f>IF(ISNUMBER(Regressions!E168),ROUND(Regressions!E168, 1), NA())</f>
        <v>#N/A</v>
      </c>
      <c r="F158" s="358" t="e">
        <f>IF(ISNUMBER(Regressions!F168),ROUND(Regressions!F168, 1), NA())</f>
        <v>#N/A</v>
      </c>
      <c r="G158" s="255" t="e">
        <f>IF(ISNUMBER(Regressions!G168),ROUND(Regressions!G168, 1), NA())</f>
        <v>#N/A</v>
      </c>
      <c r="H158" s="359" t="e">
        <f>IF(ISNUMBER(Regressions!H168),ROUND(Regressions!H168, 1), NA())</f>
        <v>#N/A</v>
      </c>
      <c r="I158" s="256" t="e">
        <f>IF(ISNUMBER(Regressions!I168),ROUND(Regressions!I168, 1), NA())</f>
        <v>#N/A</v>
      </c>
      <c r="J158" s="360" t="e">
        <f>IF(ISNUMBER(Regressions!K168),ROUND(Regressions!K168, 1), NA())</f>
        <v>#N/A</v>
      </c>
      <c r="K158" s="358" t="e">
        <f>IF(ISNUMBER(Regressions!L168),ROUND(Regressions!L168, 1), NA())</f>
        <v>#N/A</v>
      </c>
      <c r="L158" s="257" t="e">
        <f>IF(ISNUMBER(Regressions!M168),ROUND(Regressions!M168, 1), NA())</f>
        <v>#N/A</v>
      </c>
      <c r="M158" s="359" t="e">
        <f>IF(ISNUMBER(Regressions!N168),ROUND(Regressions!N168, 1), NA())</f>
        <v>#N/A</v>
      </c>
      <c r="N158" s="256" t="e">
        <f>IF(ISNUMBER(Regressions!O168),ROUND(Regressions!O168, 1), NA())</f>
        <v>#N/A</v>
      </c>
      <c r="O158" s="360" t="e">
        <f>IF(ISNUMBER(Regressions!Q168),ROUND(Regressions!Q168, 1), NA())</f>
        <v>#N/A</v>
      </c>
      <c r="P158" s="358" t="e">
        <f>IF(ISNUMBER(Regressions!R168),ROUND(Regressions!R168, 1), NA())</f>
        <v>#N/A</v>
      </c>
      <c r="Q158" s="258" t="e">
        <f>IF(ISNUMBER(Regressions!S168),ROUND(Regressions!S168, 1), NA())</f>
        <v>#N/A</v>
      </c>
      <c r="R158" s="359" t="e">
        <f>IF(ISNUMBER(Regressions!T168),ROUND(Regressions!T168, 1), NA())</f>
        <v>#N/A</v>
      </c>
      <c r="S158" s="256" t="e">
        <f>IF(ISNUMBER(Regressions!U168),ROUND(Regressions!U168, 1), NA())</f>
        <v>#N/A</v>
      </c>
    </row>
    <row xmlns:x14ac="http://schemas.microsoft.com/office/spreadsheetml/2009/9/ac" r="159" x14ac:dyDescent="0.2">
      <c r="A159" s="354" t="str">
        <f>IF(ISBLANK(Regressions!A169), " ", Regressions!A169)</f>
        <v>Ecuador</v>
      </c>
      <c r="B159" s="355">
        <f>IF(ISBLANK(Regressions!B169), " ", Regressions!B169)</f>
        <v>2000</v>
      </c>
      <c r="C159" s="361" t="str">
        <f>IF(ISBLANK(Regressions!C169), " ", Regressions!C169)</f>
        <v>Secondary</v>
      </c>
      <c r="D159" s="357">
        <f>IF(ISBLANK(Regressions!D169), " ", Regressions!D169)</f>
        <v>1644080</v>
      </c>
      <c r="E159" s="254">
        <f>IF(ISNUMBER(Regressions!E169),ROUND(Regressions!E169, 1), NA())</f>
        <v>99.6</v>
      </c>
      <c r="F159" s="358" t="e">
        <f>IF(ISNUMBER(Regressions!F169),ROUND(Regressions!F169, 1), NA())</f>
        <v>#N/A</v>
      </c>
      <c r="G159" s="255" t="e">
        <f>IF(ISNUMBER(Regressions!G169),ROUND(Regressions!G169, 1), NA())</f>
        <v>#N/A</v>
      </c>
      <c r="H159" s="359" t="e">
        <f>IF(ISNUMBER(Regressions!H169),ROUND(Regressions!H169, 1), NA())</f>
        <v>#N/A</v>
      </c>
      <c r="I159" s="256" t="e">
        <f>IF(ISNUMBER(Regressions!I169),ROUND(Regressions!I169, 1), NA())</f>
        <v>#N/A</v>
      </c>
      <c r="J159" s="360" t="e">
        <f>IF(ISNUMBER(Regressions!K169),ROUND(Regressions!K169, 1), NA())</f>
        <v>#N/A</v>
      </c>
      <c r="K159" s="358" t="e">
        <f>IF(ISNUMBER(Regressions!L169),ROUND(Regressions!L169, 1), NA())</f>
        <v>#N/A</v>
      </c>
      <c r="L159" s="257" t="e">
        <f>IF(ISNUMBER(Regressions!M169),ROUND(Regressions!M169, 1), NA())</f>
        <v>#N/A</v>
      </c>
      <c r="M159" s="359" t="e">
        <f>IF(ISNUMBER(Regressions!N169),ROUND(Regressions!N169, 1), NA())</f>
        <v>#N/A</v>
      </c>
      <c r="N159" s="256" t="e">
        <f>IF(ISNUMBER(Regressions!O169),ROUND(Regressions!O169, 1), NA())</f>
        <v>#N/A</v>
      </c>
      <c r="O159" s="360" t="e">
        <f>IF(ISNUMBER(Regressions!Q169),ROUND(Regressions!Q169, 1), NA())</f>
        <v>#N/A</v>
      </c>
      <c r="P159" s="358" t="e">
        <f>IF(ISNUMBER(Regressions!R169),ROUND(Regressions!R169, 1), NA())</f>
        <v>#N/A</v>
      </c>
      <c r="Q159" s="258" t="e">
        <f>IF(ISNUMBER(Regressions!S169),ROUND(Regressions!S169, 1), NA())</f>
        <v>#N/A</v>
      </c>
      <c r="R159" s="359" t="e">
        <f>IF(ISNUMBER(Regressions!T169),ROUND(Regressions!T169, 1), NA())</f>
        <v>#N/A</v>
      </c>
      <c r="S159" s="256" t="e">
        <f>IF(ISNUMBER(Regressions!U169),ROUND(Regressions!U169, 1), NA())</f>
        <v>#N/A</v>
      </c>
    </row>
    <row xmlns:x14ac="http://schemas.microsoft.com/office/spreadsheetml/2009/9/ac" r="160" x14ac:dyDescent="0.2">
      <c r="A160" s="354" t="str">
        <f>IF(ISBLANK(Regressions!A170), " ", Regressions!A170)</f>
        <v>Ecuador</v>
      </c>
      <c r="B160" s="355">
        <f>IF(ISBLANK(Regressions!B170), " ", Regressions!B170)</f>
        <v>2001</v>
      </c>
      <c r="C160" s="361" t="str">
        <f>IF(ISBLANK(Regressions!C170), " ", Regressions!C170)</f>
        <v>Secondary</v>
      </c>
      <c r="D160" s="357">
        <f>IF(ISBLANK(Regressions!D170), " ", Regressions!D170)</f>
        <v>1665933</v>
      </c>
      <c r="E160" s="254">
        <f>IF(ISNUMBER(Regressions!E170),ROUND(Regressions!E170, 1), NA())</f>
        <v>99.6</v>
      </c>
      <c r="F160" s="358" t="e">
        <f>IF(ISNUMBER(Regressions!F170),ROUND(Regressions!F170, 1), NA())</f>
        <v>#N/A</v>
      </c>
      <c r="G160" s="255" t="e">
        <f>IF(ISNUMBER(Regressions!G170),ROUND(Regressions!G170, 1), NA())</f>
        <v>#N/A</v>
      </c>
      <c r="H160" s="359" t="e">
        <f>IF(ISNUMBER(Regressions!H170),ROUND(Regressions!H170, 1), NA())</f>
        <v>#N/A</v>
      </c>
      <c r="I160" s="256" t="e">
        <f>IF(ISNUMBER(Regressions!I170),ROUND(Regressions!I170, 1), NA())</f>
        <v>#N/A</v>
      </c>
      <c r="J160" s="360" t="e">
        <f>IF(ISNUMBER(Regressions!K170),ROUND(Regressions!K170, 1), NA())</f>
        <v>#N/A</v>
      </c>
      <c r="K160" s="358" t="e">
        <f>IF(ISNUMBER(Regressions!L170),ROUND(Regressions!L170, 1), NA())</f>
        <v>#N/A</v>
      </c>
      <c r="L160" s="257" t="e">
        <f>IF(ISNUMBER(Regressions!M170),ROUND(Regressions!M170, 1), NA())</f>
        <v>#N/A</v>
      </c>
      <c r="M160" s="359" t="e">
        <f>IF(ISNUMBER(Regressions!N170),ROUND(Regressions!N170, 1), NA())</f>
        <v>#N/A</v>
      </c>
      <c r="N160" s="256" t="e">
        <f>IF(ISNUMBER(Regressions!O170),ROUND(Regressions!O170, 1), NA())</f>
        <v>#N/A</v>
      </c>
      <c r="O160" s="360" t="e">
        <f>IF(ISNUMBER(Regressions!Q170),ROUND(Regressions!Q170, 1), NA())</f>
        <v>#N/A</v>
      </c>
      <c r="P160" s="358" t="e">
        <f>IF(ISNUMBER(Regressions!R170),ROUND(Regressions!R170, 1), NA())</f>
        <v>#N/A</v>
      </c>
      <c r="Q160" s="258" t="e">
        <f>IF(ISNUMBER(Regressions!S170),ROUND(Regressions!S170, 1), NA())</f>
        <v>#N/A</v>
      </c>
      <c r="R160" s="359" t="e">
        <f>IF(ISNUMBER(Regressions!T170),ROUND(Regressions!T170, 1), NA())</f>
        <v>#N/A</v>
      </c>
      <c r="S160" s="256" t="e">
        <f>IF(ISNUMBER(Regressions!U170),ROUND(Regressions!U170, 1), NA())</f>
        <v>#N/A</v>
      </c>
    </row>
    <row xmlns:x14ac="http://schemas.microsoft.com/office/spreadsheetml/2009/9/ac" r="161" x14ac:dyDescent="0.2">
      <c r="A161" s="354" t="str">
        <f>IF(ISBLANK(Regressions!A171), " ", Regressions!A171)</f>
        <v>Ecuador</v>
      </c>
      <c r="B161" s="355">
        <f>IF(ISBLANK(Regressions!B171), " ", Regressions!B171)</f>
        <v>2002</v>
      </c>
      <c r="C161" s="361" t="str">
        <f>IF(ISBLANK(Regressions!C171), " ", Regressions!C171)</f>
        <v>Secondary</v>
      </c>
      <c r="D161" s="357">
        <f>IF(ISBLANK(Regressions!D171), " ", Regressions!D171)</f>
        <v>1686575</v>
      </c>
      <c r="E161" s="254">
        <f>IF(ISNUMBER(Regressions!E171),ROUND(Regressions!E171, 1), NA())</f>
        <v>99.6</v>
      </c>
      <c r="F161" s="358" t="e">
        <f>IF(ISNUMBER(Regressions!F171),ROUND(Regressions!F171, 1), NA())</f>
        <v>#N/A</v>
      </c>
      <c r="G161" s="255" t="e">
        <f>IF(ISNUMBER(Regressions!G171),ROUND(Regressions!G171, 1), NA())</f>
        <v>#N/A</v>
      </c>
      <c r="H161" s="359" t="e">
        <f>IF(ISNUMBER(Regressions!H171),ROUND(Regressions!H171, 1), NA())</f>
        <v>#N/A</v>
      </c>
      <c r="I161" s="256" t="e">
        <f>IF(ISNUMBER(Regressions!I171),ROUND(Regressions!I171, 1), NA())</f>
        <v>#N/A</v>
      </c>
      <c r="J161" s="360" t="e">
        <f>IF(ISNUMBER(Regressions!K171),ROUND(Regressions!K171, 1), NA())</f>
        <v>#N/A</v>
      </c>
      <c r="K161" s="358" t="e">
        <f>IF(ISNUMBER(Regressions!L171),ROUND(Regressions!L171, 1), NA())</f>
        <v>#N/A</v>
      </c>
      <c r="L161" s="257" t="e">
        <f>IF(ISNUMBER(Regressions!M171),ROUND(Regressions!M171, 1), NA())</f>
        <v>#N/A</v>
      </c>
      <c r="M161" s="359" t="e">
        <f>IF(ISNUMBER(Regressions!N171),ROUND(Regressions!N171, 1), NA())</f>
        <v>#N/A</v>
      </c>
      <c r="N161" s="256" t="e">
        <f>IF(ISNUMBER(Regressions!O171),ROUND(Regressions!O171, 1), NA())</f>
        <v>#N/A</v>
      </c>
      <c r="O161" s="360" t="e">
        <f>IF(ISNUMBER(Regressions!Q171),ROUND(Regressions!Q171, 1), NA())</f>
        <v>#N/A</v>
      </c>
      <c r="P161" s="358" t="e">
        <f>IF(ISNUMBER(Regressions!R171),ROUND(Regressions!R171, 1), NA())</f>
        <v>#N/A</v>
      </c>
      <c r="Q161" s="258" t="e">
        <f>IF(ISNUMBER(Regressions!S171),ROUND(Regressions!S171, 1), NA())</f>
        <v>#N/A</v>
      </c>
      <c r="R161" s="359" t="e">
        <f>IF(ISNUMBER(Regressions!T171),ROUND(Regressions!T171, 1), NA())</f>
        <v>#N/A</v>
      </c>
      <c r="S161" s="256" t="e">
        <f>IF(ISNUMBER(Regressions!U171),ROUND(Regressions!U171, 1), NA())</f>
        <v>#N/A</v>
      </c>
    </row>
    <row xmlns:x14ac="http://schemas.microsoft.com/office/spreadsheetml/2009/9/ac" r="162" x14ac:dyDescent="0.2">
      <c r="A162" s="354" t="str">
        <f>IF(ISBLANK(Regressions!A172), " ", Regressions!A172)</f>
        <v>Ecuador</v>
      </c>
      <c r="B162" s="355">
        <f>IF(ISBLANK(Regressions!B172), " ", Regressions!B172)</f>
        <v>2003</v>
      </c>
      <c r="C162" s="361" t="str">
        <f>IF(ISBLANK(Regressions!C172), " ", Regressions!C172)</f>
        <v>Secondary</v>
      </c>
      <c r="D162" s="357">
        <f>IF(ISBLANK(Regressions!D172), " ", Regressions!D172)</f>
        <v>1705736</v>
      </c>
      <c r="E162" s="254">
        <f>IF(ISNUMBER(Regressions!E172),ROUND(Regressions!E172, 1), NA())</f>
        <v>99.6</v>
      </c>
      <c r="F162" s="358" t="e">
        <f>IF(ISNUMBER(Regressions!F172),ROUND(Regressions!F172, 1), NA())</f>
        <v>#N/A</v>
      </c>
      <c r="G162" s="255" t="e">
        <f>IF(ISNUMBER(Regressions!G172),ROUND(Regressions!G172, 1), NA())</f>
        <v>#N/A</v>
      </c>
      <c r="H162" s="359" t="e">
        <f>IF(ISNUMBER(Regressions!H172),ROUND(Regressions!H172, 1), NA())</f>
        <v>#N/A</v>
      </c>
      <c r="I162" s="256" t="e">
        <f>IF(ISNUMBER(Regressions!I172),ROUND(Regressions!I172, 1), NA())</f>
        <v>#N/A</v>
      </c>
      <c r="J162" s="360" t="e">
        <f>IF(ISNUMBER(Regressions!K172),ROUND(Regressions!K172, 1), NA())</f>
        <v>#N/A</v>
      </c>
      <c r="K162" s="358" t="e">
        <f>IF(ISNUMBER(Regressions!L172),ROUND(Regressions!L172, 1), NA())</f>
        <v>#N/A</v>
      </c>
      <c r="L162" s="257" t="e">
        <f>IF(ISNUMBER(Regressions!M172),ROUND(Regressions!M172, 1), NA())</f>
        <v>#N/A</v>
      </c>
      <c r="M162" s="359" t="e">
        <f>IF(ISNUMBER(Regressions!N172),ROUND(Regressions!N172, 1), NA())</f>
        <v>#N/A</v>
      </c>
      <c r="N162" s="256" t="e">
        <f>IF(ISNUMBER(Regressions!O172),ROUND(Regressions!O172, 1), NA())</f>
        <v>#N/A</v>
      </c>
      <c r="O162" s="360" t="e">
        <f>IF(ISNUMBER(Regressions!Q172),ROUND(Regressions!Q172, 1), NA())</f>
        <v>#N/A</v>
      </c>
      <c r="P162" s="358" t="e">
        <f>IF(ISNUMBER(Regressions!R172),ROUND(Regressions!R172, 1), NA())</f>
        <v>#N/A</v>
      </c>
      <c r="Q162" s="258" t="e">
        <f>IF(ISNUMBER(Regressions!S172),ROUND(Regressions!S172, 1), NA())</f>
        <v>#N/A</v>
      </c>
      <c r="R162" s="359" t="e">
        <f>IF(ISNUMBER(Regressions!T172),ROUND(Regressions!T172, 1), NA())</f>
        <v>#N/A</v>
      </c>
      <c r="S162" s="256" t="e">
        <f>IF(ISNUMBER(Regressions!U172),ROUND(Regressions!U172, 1), NA())</f>
        <v>#N/A</v>
      </c>
    </row>
    <row xmlns:x14ac="http://schemas.microsoft.com/office/spreadsheetml/2009/9/ac" r="163" x14ac:dyDescent="0.2">
      <c r="A163" s="354" t="str">
        <f>IF(ISBLANK(Regressions!A173), " ", Regressions!A173)</f>
        <v>Ecuador</v>
      </c>
      <c r="B163" s="355">
        <f>IF(ISBLANK(Regressions!B173), " ", Regressions!B173)</f>
        <v>2004</v>
      </c>
      <c r="C163" s="361" t="str">
        <f>IF(ISBLANK(Regressions!C173), " ", Regressions!C173)</f>
        <v>Secondary</v>
      </c>
      <c r="D163" s="357">
        <f>IF(ISBLANK(Regressions!D173), " ", Regressions!D173)</f>
        <v>1723645</v>
      </c>
      <c r="E163" s="254">
        <f>IF(ISNUMBER(Regressions!E173),ROUND(Regressions!E173, 1), NA())</f>
        <v>99.6</v>
      </c>
      <c r="F163" s="358" t="e">
        <f>IF(ISNUMBER(Regressions!F173),ROUND(Regressions!F173, 1), NA())</f>
        <v>#N/A</v>
      </c>
      <c r="G163" s="255" t="e">
        <f>IF(ISNUMBER(Regressions!G173),ROUND(Regressions!G173, 1), NA())</f>
        <v>#N/A</v>
      </c>
      <c r="H163" s="359" t="e">
        <f>IF(ISNUMBER(Regressions!H173),ROUND(Regressions!H173, 1), NA())</f>
        <v>#N/A</v>
      </c>
      <c r="I163" s="256" t="e">
        <f>IF(ISNUMBER(Regressions!I173),ROUND(Regressions!I173, 1), NA())</f>
        <v>#N/A</v>
      </c>
      <c r="J163" s="360" t="e">
        <f>IF(ISNUMBER(Regressions!K173),ROUND(Regressions!K173, 1), NA())</f>
        <v>#N/A</v>
      </c>
      <c r="K163" s="358" t="e">
        <f>IF(ISNUMBER(Regressions!L173),ROUND(Regressions!L173, 1), NA())</f>
        <v>#N/A</v>
      </c>
      <c r="L163" s="257" t="e">
        <f>IF(ISNUMBER(Regressions!M173),ROUND(Regressions!M173, 1), NA())</f>
        <v>#N/A</v>
      </c>
      <c r="M163" s="359" t="e">
        <f>IF(ISNUMBER(Regressions!N173),ROUND(Regressions!N173, 1), NA())</f>
        <v>#N/A</v>
      </c>
      <c r="N163" s="256" t="e">
        <f>IF(ISNUMBER(Regressions!O173),ROUND(Regressions!O173, 1), NA())</f>
        <v>#N/A</v>
      </c>
      <c r="O163" s="360" t="e">
        <f>IF(ISNUMBER(Regressions!Q173),ROUND(Regressions!Q173, 1), NA())</f>
        <v>#N/A</v>
      </c>
      <c r="P163" s="358" t="e">
        <f>IF(ISNUMBER(Regressions!R173),ROUND(Regressions!R173, 1), NA())</f>
        <v>#N/A</v>
      </c>
      <c r="Q163" s="258" t="e">
        <f>IF(ISNUMBER(Regressions!S173),ROUND(Regressions!S173, 1), NA())</f>
        <v>#N/A</v>
      </c>
      <c r="R163" s="359" t="e">
        <f>IF(ISNUMBER(Regressions!T173),ROUND(Regressions!T173, 1), NA())</f>
        <v>#N/A</v>
      </c>
      <c r="S163" s="256" t="e">
        <f>IF(ISNUMBER(Regressions!U173),ROUND(Regressions!U173, 1), NA())</f>
        <v>#N/A</v>
      </c>
    </row>
    <row xmlns:x14ac="http://schemas.microsoft.com/office/spreadsheetml/2009/9/ac" r="164" x14ac:dyDescent="0.2">
      <c r="A164" s="354" t="str">
        <f>IF(ISBLANK(Regressions!A174), " ", Regressions!A174)</f>
        <v>Ecuador</v>
      </c>
      <c r="B164" s="355">
        <f>IF(ISBLANK(Regressions!B174), " ", Regressions!B174)</f>
        <v>2005</v>
      </c>
      <c r="C164" s="361" t="str">
        <f>IF(ISBLANK(Regressions!C174), " ", Regressions!C174)</f>
        <v>Secondary</v>
      </c>
      <c r="D164" s="357">
        <f>IF(ISBLANK(Regressions!D174), " ", Regressions!D174)</f>
        <v>1739134</v>
      </c>
      <c r="E164" s="254">
        <f>IF(ISNUMBER(Regressions!E174),ROUND(Regressions!E174, 1), NA())</f>
        <v>99.6</v>
      </c>
      <c r="F164" s="358" t="e">
        <f>IF(ISNUMBER(Regressions!F174),ROUND(Regressions!F174, 1), NA())</f>
        <v>#N/A</v>
      </c>
      <c r="G164" s="255" t="e">
        <f>IF(ISNUMBER(Regressions!G174),ROUND(Regressions!G174, 1), NA())</f>
        <v>#N/A</v>
      </c>
      <c r="H164" s="359" t="e">
        <f>IF(ISNUMBER(Regressions!H174),ROUND(Regressions!H174, 1), NA())</f>
        <v>#N/A</v>
      </c>
      <c r="I164" s="256" t="e">
        <f>IF(ISNUMBER(Regressions!I174),ROUND(Regressions!I174, 1), NA())</f>
        <v>#N/A</v>
      </c>
      <c r="J164" s="360" t="e">
        <f>IF(ISNUMBER(Regressions!K174),ROUND(Regressions!K174, 1), NA())</f>
        <v>#N/A</v>
      </c>
      <c r="K164" s="358" t="e">
        <f>IF(ISNUMBER(Regressions!L174),ROUND(Regressions!L174, 1), NA())</f>
        <v>#N/A</v>
      </c>
      <c r="L164" s="257" t="e">
        <f>IF(ISNUMBER(Regressions!M174),ROUND(Regressions!M174, 1), NA())</f>
        <v>#N/A</v>
      </c>
      <c r="M164" s="359" t="e">
        <f>IF(ISNUMBER(Regressions!N174),ROUND(Regressions!N174, 1), NA())</f>
        <v>#N/A</v>
      </c>
      <c r="N164" s="256" t="e">
        <f>IF(ISNUMBER(Regressions!O174),ROUND(Regressions!O174, 1), NA())</f>
        <v>#N/A</v>
      </c>
      <c r="O164" s="360" t="e">
        <f>IF(ISNUMBER(Regressions!Q174),ROUND(Regressions!Q174, 1), NA())</f>
        <v>#N/A</v>
      </c>
      <c r="P164" s="358" t="e">
        <f>IF(ISNUMBER(Regressions!R174),ROUND(Regressions!R174, 1), NA())</f>
        <v>#N/A</v>
      </c>
      <c r="Q164" s="258" t="e">
        <f>IF(ISNUMBER(Regressions!S174),ROUND(Regressions!S174, 1), NA())</f>
        <v>#N/A</v>
      </c>
      <c r="R164" s="359" t="e">
        <f>IF(ISNUMBER(Regressions!T174),ROUND(Regressions!T174, 1), NA())</f>
        <v>#N/A</v>
      </c>
      <c r="S164" s="256" t="e">
        <f>IF(ISNUMBER(Regressions!U174),ROUND(Regressions!U174, 1), NA())</f>
        <v>#N/A</v>
      </c>
    </row>
    <row xmlns:x14ac="http://schemas.microsoft.com/office/spreadsheetml/2009/9/ac" r="165" x14ac:dyDescent="0.2">
      <c r="A165" s="354" t="str">
        <f>IF(ISBLANK(Regressions!A175), " ", Regressions!A175)</f>
        <v>Ecuador</v>
      </c>
      <c r="B165" s="355">
        <f>IF(ISBLANK(Regressions!B175), " ", Regressions!B175)</f>
        <v>2006</v>
      </c>
      <c r="C165" s="361" t="str">
        <f>IF(ISBLANK(Regressions!C175), " ", Regressions!C175)</f>
        <v>Secondary</v>
      </c>
      <c r="D165" s="357">
        <f>IF(ISBLANK(Regressions!D175), " ", Regressions!D175)</f>
        <v>1753925</v>
      </c>
      <c r="E165" s="254">
        <f>IF(ISNUMBER(Regressions!E175),ROUND(Regressions!E175, 1), NA())</f>
        <v>99.6</v>
      </c>
      <c r="F165" s="358" t="e">
        <f>IF(ISNUMBER(Regressions!F175),ROUND(Regressions!F175, 1), NA())</f>
        <v>#N/A</v>
      </c>
      <c r="G165" s="255" t="e">
        <f>IF(ISNUMBER(Regressions!G175),ROUND(Regressions!G175, 1), NA())</f>
        <v>#N/A</v>
      </c>
      <c r="H165" s="359" t="e">
        <f>IF(ISNUMBER(Regressions!H175),ROUND(Regressions!H175, 1), NA())</f>
        <v>#N/A</v>
      </c>
      <c r="I165" s="256" t="e">
        <f>IF(ISNUMBER(Regressions!I175),ROUND(Regressions!I175, 1), NA())</f>
        <v>#N/A</v>
      </c>
      <c r="J165" s="360" t="e">
        <f>IF(ISNUMBER(Regressions!K175),ROUND(Regressions!K175, 1), NA())</f>
        <v>#N/A</v>
      </c>
      <c r="K165" s="358" t="e">
        <f>IF(ISNUMBER(Regressions!L175),ROUND(Regressions!L175, 1), NA())</f>
        <v>#N/A</v>
      </c>
      <c r="L165" s="257" t="e">
        <f>IF(ISNUMBER(Regressions!M175),ROUND(Regressions!M175, 1), NA())</f>
        <v>#N/A</v>
      </c>
      <c r="M165" s="359" t="e">
        <f>IF(ISNUMBER(Regressions!N175),ROUND(Regressions!N175, 1), NA())</f>
        <v>#N/A</v>
      </c>
      <c r="N165" s="256" t="e">
        <f>IF(ISNUMBER(Regressions!O175),ROUND(Regressions!O175, 1), NA())</f>
        <v>#N/A</v>
      </c>
      <c r="O165" s="360" t="e">
        <f>IF(ISNUMBER(Regressions!Q175),ROUND(Regressions!Q175, 1), NA())</f>
        <v>#N/A</v>
      </c>
      <c r="P165" s="358" t="e">
        <f>IF(ISNUMBER(Regressions!R175),ROUND(Regressions!R175, 1), NA())</f>
        <v>#N/A</v>
      </c>
      <c r="Q165" s="258" t="e">
        <f>IF(ISNUMBER(Regressions!S175),ROUND(Regressions!S175, 1), NA())</f>
        <v>#N/A</v>
      </c>
      <c r="R165" s="359" t="e">
        <f>IF(ISNUMBER(Regressions!T175),ROUND(Regressions!T175, 1), NA())</f>
        <v>#N/A</v>
      </c>
      <c r="S165" s="256" t="e">
        <f>IF(ISNUMBER(Regressions!U175),ROUND(Regressions!U175, 1), NA())</f>
        <v>#N/A</v>
      </c>
    </row>
    <row xmlns:x14ac="http://schemas.microsoft.com/office/spreadsheetml/2009/9/ac" r="166" x14ac:dyDescent="0.2">
      <c r="A166" s="354" t="str">
        <f>IF(ISBLANK(Regressions!A176), " ", Regressions!A176)</f>
        <v>Ecuador</v>
      </c>
      <c r="B166" s="355">
        <f>IF(ISBLANK(Regressions!B176), " ", Regressions!B176)</f>
        <v>2007</v>
      </c>
      <c r="C166" s="361" t="str">
        <f>IF(ISBLANK(Regressions!C176), " ", Regressions!C176)</f>
        <v>Secondary</v>
      </c>
      <c r="D166" s="357">
        <f>IF(ISBLANK(Regressions!D176), " ", Regressions!D176)</f>
        <v>1768548</v>
      </c>
      <c r="E166" s="254">
        <f>IF(ISNUMBER(Regressions!E176),ROUND(Regressions!E176, 1), NA())</f>
        <v>99.6</v>
      </c>
      <c r="F166" s="358" t="e">
        <f>IF(ISNUMBER(Regressions!F176),ROUND(Regressions!F176, 1), NA())</f>
        <v>#N/A</v>
      </c>
      <c r="G166" s="255" t="e">
        <f>IF(ISNUMBER(Regressions!G176),ROUND(Regressions!G176, 1), NA())</f>
        <v>#N/A</v>
      </c>
      <c r="H166" s="359" t="e">
        <f>IF(ISNUMBER(Regressions!H176),ROUND(Regressions!H176, 1), NA())</f>
        <v>#N/A</v>
      </c>
      <c r="I166" s="256" t="e">
        <f>IF(ISNUMBER(Regressions!I176),ROUND(Regressions!I176, 1), NA())</f>
        <v>#N/A</v>
      </c>
      <c r="J166" s="360" t="e">
        <f>IF(ISNUMBER(Regressions!K176),ROUND(Regressions!K176, 1), NA())</f>
        <v>#N/A</v>
      </c>
      <c r="K166" s="358" t="e">
        <f>IF(ISNUMBER(Regressions!L176),ROUND(Regressions!L176, 1), NA())</f>
        <v>#N/A</v>
      </c>
      <c r="L166" s="257" t="e">
        <f>IF(ISNUMBER(Regressions!M176),ROUND(Regressions!M176, 1), NA())</f>
        <v>#N/A</v>
      </c>
      <c r="M166" s="359" t="e">
        <f>IF(ISNUMBER(Regressions!N176),ROUND(Regressions!N176, 1), NA())</f>
        <v>#N/A</v>
      </c>
      <c r="N166" s="256" t="e">
        <f>IF(ISNUMBER(Regressions!O176),ROUND(Regressions!O176, 1), NA())</f>
        <v>#N/A</v>
      </c>
      <c r="O166" s="360" t="e">
        <f>IF(ISNUMBER(Regressions!Q176),ROUND(Regressions!Q176, 1), NA())</f>
        <v>#N/A</v>
      </c>
      <c r="P166" s="358" t="e">
        <f>IF(ISNUMBER(Regressions!R176),ROUND(Regressions!R176, 1), NA())</f>
        <v>#N/A</v>
      </c>
      <c r="Q166" s="258" t="e">
        <f>IF(ISNUMBER(Regressions!S176),ROUND(Regressions!S176, 1), NA())</f>
        <v>#N/A</v>
      </c>
      <c r="R166" s="359" t="e">
        <f>IF(ISNUMBER(Regressions!T176),ROUND(Regressions!T176, 1), NA())</f>
        <v>#N/A</v>
      </c>
      <c r="S166" s="256" t="e">
        <f>IF(ISNUMBER(Regressions!U176),ROUND(Regressions!U176, 1), NA())</f>
        <v>#N/A</v>
      </c>
    </row>
    <row xmlns:x14ac="http://schemas.microsoft.com/office/spreadsheetml/2009/9/ac" r="167" x14ac:dyDescent="0.2">
      <c r="A167" s="354" t="str">
        <f>IF(ISBLANK(Regressions!A177), " ", Regressions!A177)</f>
        <v>Ecuador</v>
      </c>
      <c r="B167" s="355">
        <f>IF(ISBLANK(Regressions!B177), " ", Regressions!B177)</f>
        <v>2008</v>
      </c>
      <c r="C167" s="361" t="str">
        <f>IF(ISBLANK(Regressions!C177), " ", Regressions!C177)</f>
        <v>Secondary</v>
      </c>
      <c r="D167" s="357">
        <f>IF(ISBLANK(Regressions!D177), " ", Regressions!D177)</f>
        <v>1782185</v>
      </c>
      <c r="E167" s="254">
        <f>IF(ISNUMBER(Regressions!E177),ROUND(Regressions!E177, 1), NA())</f>
        <v>99.6</v>
      </c>
      <c r="F167" s="358" t="e">
        <f>IF(ISNUMBER(Regressions!F177),ROUND(Regressions!F177, 1), NA())</f>
        <v>#N/A</v>
      </c>
      <c r="G167" s="255" t="e">
        <f>IF(ISNUMBER(Regressions!G177),ROUND(Regressions!G177, 1), NA())</f>
        <v>#N/A</v>
      </c>
      <c r="H167" s="359" t="e">
        <f>IF(ISNUMBER(Regressions!H177),ROUND(Regressions!H177, 1), NA())</f>
        <v>#N/A</v>
      </c>
      <c r="I167" s="256" t="e">
        <f>IF(ISNUMBER(Regressions!I177),ROUND(Regressions!I177, 1), NA())</f>
        <v>#N/A</v>
      </c>
      <c r="J167" s="360" t="e">
        <f>IF(ISNUMBER(Regressions!K177),ROUND(Regressions!K177, 1), NA())</f>
        <v>#N/A</v>
      </c>
      <c r="K167" s="358" t="e">
        <f>IF(ISNUMBER(Regressions!L177),ROUND(Regressions!L177, 1), NA())</f>
        <v>#N/A</v>
      </c>
      <c r="L167" s="257" t="e">
        <f>IF(ISNUMBER(Regressions!M177),ROUND(Regressions!M177, 1), NA())</f>
        <v>#N/A</v>
      </c>
      <c r="M167" s="359" t="e">
        <f>IF(ISNUMBER(Regressions!N177),ROUND(Regressions!N177, 1), NA())</f>
        <v>#N/A</v>
      </c>
      <c r="N167" s="256" t="e">
        <f>IF(ISNUMBER(Regressions!O177),ROUND(Regressions!O177, 1), NA())</f>
        <v>#N/A</v>
      </c>
      <c r="O167" s="360" t="e">
        <f>IF(ISNUMBER(Regressions!Q177),ROUND(Regressions!Q177, 1), NA())</f>
        <v>#N/A</v>
      </c>
      <c r="P167" s="358" t="e">
        <f>IF(ISNUMBER(Regressions!R177),ROUND(Regressions!R177, 1), NA())</f>
        <v>#N/A</v>
      </c>
      <c r="Q167" s="258" t="e">
        <f>IF(ISNUMBER(Regressions!S177),ROUND(Regressions!S177, 1), NA())</f>
        <v>#N/A</v>
      </c>
      <c r="R167" s="359" t="e">
        <f>IF(ISNUMBER(Regressions!T177),ROUND(Regressions!T177, 1), NA())</f>
        <v>#N/A</v>
      </c>
      <c r="S167" s="256" t="e">
        <f>IF(ISNUMBER(Regressions!U177),ROUND(Regressions!U177, 1), NA())</f>
        <v>#N/A</v>
      </c>
    </row>
    <row xmlns:x14ac="http://schemas.microsoft.com/office/spreadsheetml/2009/9/ac" r="168" x14ac:dyDescent="0.2">
      <c r="A168" s="354" t="str">
        <f>IF(ISBLANK(Regressions!A178), " ", Regressions!A178)</f>
        <v>Ecuador</v>
      </c>
      <c r="B168" s="355">
        <f>IF(ISBLANK(Regressions!B178), " ", Regressions!B178)</f>
        <v>2009</v>
      </c>
      <c r="C168" s="361" t="str">
        <f>IF(ISBLANK(Regressions!C178), " ", Regressions!C178)</f>
        <v>Secondary</v>
      </c>
      <c r="D168" s="357">
        <f>IF(ISBLANK(Regressions!D178), " ", Regressions!D178)</f>
        <v>1795321</v>
      </c>
      <c r="E168" s="254">
        <f>IF(ISNUMBER(Regressions!E178),ROUND(Regressions!E178, 1), NA())</f>
        <v>99.6</v>
      </c>
      <c r="F168" s="358" t="e">
        <f>IF(ISNUMBER(Regressions!F178),ROUND(Regressions!F178, 1), NA())</f>
        <v>#N/A</v>
      </c>
      <c r="G168" s="255" t="e">
        <f>IF(ISNUMBER(Regressions!G178),ROUND(Regressions!G178, 1), NA())</f>
        <v>#N/A</v>
      </c>
      <c r="H168" s="359" t="e">
        <f>IF(ISNUMBER(Regressions!H178),ROUND(Regressions!H178, 1), NA())</f>
        <v>#N/A</v>
      </c>
      <c r="I168" s="256" t="e">
        <f>IF(ISNUMBER(Regressions!I178),ROUND(Regressions!I178, 1), NA())</f>
        <v>#N/A</v>
      </c>
      <c r="J168" s="360" t="e">
        <f>IF(ISNUMBER(Regressions!K178),ROUND(Regressions!K178, 1), NA())</f>
        <v>#N/A</v>
      </c>
      <c r="K168" s="358" t="e">
        <f>IF(ISNUMBER(Regressions!L178),ROUND(Regressions!L178, 1), NA())</f>
        <v>#N/A</v>
      </c>
      <c r="L168" s="257" t="e">
        <f>IF(ISNUMBER(Regressions!M178),ROUND(Regressions!M178, 1), NA())</f>
        <v>#N/A</v>
      </c>
      <c r="M168" s="359" t="e">
        <f>IF(ISNUMBER(Regressions!N178),ROUND(Regressions!N178, 1), NA())</f>
        <v>#N/A</v>
      </c>
      <c r="N168" s="256" t="e">
        <f>IF(ISNUMBER(Regressions!O178),ROUND(Regressions!O178, 1), NA())</f>
        <v>#N/A</v>
      </c>
      <c r="O168" s="360" t="e">
        <f>IF(ISNUMBER(Regressions!Q178),ROUND(Regressions!Q178, 1), NA())</f>
        <v>#N/A</v>
      </c>
      <c r="P168" s="358" t="e">
        <f>IF(ISNUMBER(Regressions!R178),ROUND(Regressions!R178, 1), NA())</f>
        <v>#N/A</v>
      </c>
      <c r="Q168" s="258" t="e">
        <f>IF(ISNUMBER(Regressions!S178),ROUND(Regressions!S178, 1), NA())</f>
        <v>#N/A</v>
      </c>
      <c r="R168" s="359" t="e">
        <f>IF(ISNUMBER(Regressions!T178),ROUND(Regressions!T178, 1), NA())</f>
        <v>#N/A</v>
      </c>
      <c r="S168" s="256" t="e">
        <f>IF(ISNUMBER(Regressions!U178),ROUND(Regressions!U178, 1), NA())</f>
        <v>#N/A</v>
      </c>
    </row>
    <row xmlns:x14ac="http://schemas.microsoft.com/office/spreadsheetml/2009/9/ac" r="169" x14ac:dyDescent="0.2">
      <c r="A169" s="354" t="str">
        <f>IF(ISBLANK(Regressions!A179), " ", Regressions!A179)</f>
        <v>Ecuador</v>
      </c>
      <c r="B169" s="355">
        <f>IF(ISBLANK(Regressions!B179), " ", Regressions!B179)</f>
        <v>2010</v>
      </c>
      <c r="C169" s="361" t="str">
        <f>IF(ISBLANK(Regressions!C179), " ", Regressions!C179)</f>
        <v>Secondary</v>
      </c>
      <c r="D169" s="357">
        <f>IF(ISBLANK(Regressions!D179), " ", Regressions!D179)</f>
        <v>1807014</v>
      </c>
      <c r="E169" s="254">
        <f>IF(ISNUMBER(Regressions!E179),ROUND(Regressions!E179, 1), NA())</f>
        <v>99.6</v>
      </c>
      <c r="F169" s="358" t="e">
        <f>IF(ISNUMBER(Regressions!F179),ROUND(Regressions!F179, 1), NA())</f>
        <v>#N/A</v>
      </c>
      <c r="G169" s="255" t="e">
        <f>IF(ISNUMBER(Regressions!G179),ROUND(Regressions!G179, 1), NA())</f>
        <v>#N/A</v>
      </c>
      <c r="H169" s="359" t="e">
        <f>IF(ISNUMBER(Regressions!H179),ROUND(Regressions!H179, 1), NA())</f>
        <v>#N/A</v>
      </c>
      <c r="I169" s="256" t="e">
        <f>IF(ISNUMBER(Regressions!I179),ROUND(Regressions!I179, 1), NA())</f>
        <v>#N/A</v>
      </c>
      <c r="J169" s="360" t="e">
        <f>IF(ISNUMBER(Regressions!K179),ROUND(Regressions!K179, 1), NA())</f>
        <v>#N/A</v>
      </c>
      <c r="K169" s="358" t="e">
        <f>IF(ISNUMBER(Regressions!L179),ROUND(Regressions!L179, 1), NA())</f>
        <v>#N/A</v>
      </c>
      <c r="L169" s="257" t="e">
        <f>IF(ISNUMBER(Regressions!M179),ROUND(Regressions!M179, 1), NA())</f>
        <v>#N/A</v>
      </c>
      <c r="M169" s="359" t="e">
        <f>IF(ISNUMBER(Regressions!N179),ROUND(Regressions!N179, 1), NA())</f>
        <v>#N/A</v>
      </c>
      <c r="N169" s="256" t="e">
        <f>IF(ISNUMBER(Regressions!O179),ROUND(Regressions!O179, 1), NA())</f>
        <v>#N/A</v>
      </c>
      <c r="O169" s="360" t="e">
        <f>IF(ISNUMBER(Regressions!Q179),ROUND(Regressions!Q179, 1), NA())</f>
        <v>#N/A</v>
      </c>
      <c r="P169" s="358" t="e">
        <f>IF(ISNUMBER(Regressions!R179),ROUND(Regressions!R179, 1), NA())</f>
        <v>#N/A</v>
      </c>
      <c r="Q169" s="258" t="e">
        <f>IF(ISNUMBER(Regressions!S179),ROUND(Regressions!S179, 1), NA())</f>
        <v>#N/A</v>
      </c>
      <c r="R169" s="359" t="e">
        <f>IF(ISNUMBER(Regressions!T179),ROUND(Regressions!T179, 1), NA())</f>
        <v>#N/A</v>
      </c>
      <c r="S169" s="256" t="e">
        <f>IF(ISNUMBER(Regressions!U179),ROUND(Regressions!U179, 1), NA())</f>
        <v>#N/A</v>
      </c>
    </row>
    <row xmlns:x14ac="http://schemas.microsoft.com/office/spreadsheetml/2009/9/ac" r="170" x14ac:dyDescent="0.2">
      <c r="A170" s="354" t="str">
        <f>IF(ISBLANK(Regressions!A180), " ", Regressions!A180)</f>
        <v>Ecuador</v>
      </c>
      <c r="B170" s="355">
        <f>IF(ISBLANK(Regressions!B180), " ", Regressions!B180)</f>
        <v>2011</v>
      </c>
      <c r="C170" s="361" t="str">
        <f>IF(ISBLANK(Regressions!C180), " ", Regressions!C180)</f>
        <v>Secondary</v>
      </c>
      <c r="D170" s="357">
        <f>IF(ISBLANK(Regressions!D180), " ", Regressions!D180)</f>
        <v>1818862</v>
      </c>
      <c r="E170" s="254">
        <f>IF(ISNUMBER(Regressions!E180),ROUND(Regressions!E180, 1), NA())</f>
        <v>99.6</v>
      </c>
      <c r="F170" s="358" t="e">
        <f>IF(ISNUMBER(Regressions!F180),ROUND(Regressions!F180, 1), NA())</f>
        <v>#N/A</v>
      </c>
      <c r="G170" s="255" t="e">
        <f>IF(ISNUMBER(Regressions!G180),ROUND(Regressions!G180, 1), NA())</f>
        <v>#N/A</v>
      </c>
      <c r="H170" s="359" t="e">
        <f>IF(ISNUMBER(Regressions!H180),ROUND(Regressions!H180, 1), NA())</f>
        <v>#N/A</v>
      </c>
      <c r="I170" s="256" t="e">
        <f>IF(ISNUMBER(Regressions!I180),ROUND(Regressions!I180, 1), NA())</f>
        <v>#N/A</v>
      </c>
      <c r="J170" s="360" t="e">
        <f>IF(ISNUMBER(Regressions!K180),ROUND(Regressions!K180, 1), NA())</f>
        <v>#N/A</v>
      </c>
      <c r="K170" s="358" t="e">
        <f>IF(ISNUMBER(Regressions!L180),ROUND(Regressions!L180, 1), NA())</f>
        <v>#N/A</v>
      </c>
      <c r="L170" s="257" t="e">
        <f>IF(ISNUMBER(Regressions!M180),ROUND(Regressions!M180, 1), NA())</f>
        <v>#N/A</v>
      </c>
      <c r="M170" s="359" t="e">
        <f>IF(ISNUMBER(Regressions!N180),ROUND(Regressions!N180, 1), NA())</f>
        <v>#N/A</v>
      </c>
      <c r="N170" s="256" t="e">
        <f>IF(ISNUMBER(Regressions!O180),ROUND(Regressions!O180, 1), NA())</f>
        <v>#N/A</v>
      </c>
      <c r="O170" s="360" t="e">
        <f>IF(ISNUMBER(Regressions!Q180),ROUND(Regressions!Q180, 1), NA())</f>
        <v>#N/A</v>
      </c>
      <c r="P170" s="358" t="e">
        <f>IF(ISNUMBER(Regressions!R180),ROUND(Regressions!R180, 1), NA())</f>
        <v>#N/A</v>
      </c>
      <c r="Q170" s="258" t="e">
        <f>IF(ISNUMBER(Regressions!S180),ROUND(Regressions!S180, 1), NA())</f>
        <v>#N/A</v>
      </c>
      <c r="R170" s="359" t="e">
        <f>IF(ISNUMBER(Regressions!T180),ROUND(Regressions!T180, 1), NA())</f>
        <v>#N/A</v>
      </c>
      <c r="S170" s="256" t="e">
        <f>IF(ISNUMBER(Regressions!U180),ROUND(Regressions!U180, 1), NA())</f>
        <v>#N/A</v>
      </c>
    </row>
    <row xmlns:x14ac="http://schemas.microsoft.com/office/spreadsheetml/2009/9/ac" r="171" x14ac:dyDescent="0.2">
      <c r="A171" s="354" t="str">
        <f>IF(ISBLANK(Regressions!A181), " ", Regressions!A181)</f>
        <v>Ecuador</v>
      </c>
      <c r="B171" s="355">
        <f>IF(ISBLANK(Regressions!B181), " ", Regressions!B181)</f>
        <v>2012</v>
      </c>
      <c r="C171" s="361" t="str">
        <f>IF(ISBLANK(Regressions!C181), " ", Regressions!C181)</f>
        <v>Secondary</v>
      </c>
      <c r="D171" s="357">
        <f>IF(ISBLANK(Regressions!D181), " ", Regressions!D181)</f>
        <v>1829055</v>
      </c>
      <c r="E171" s="254">
        <f>IF(ISNUMBER(Regressions!E181),ROUND(Regressions!E181, 1), NA())</f>
        <v>99.6</v>
      </c>
      <c r="F171" s="358" t="e">
        <f>IF(ISNUMBER(Regressions!F181),ROUND(Regressions!F181, 1), NA())</f>
        <v>#N/A</v>
      </c>
      <c r="G171" s="255" t="e">
        <f>IF(ISNUMBER(Regressions!G181),ROUND(Regressions!G181, 1), NA())</f>
        <v>#N/A</v>
      </c>
      <c r="H171" s="359" t="e">
        <f>IF(ISNUMBER(Regressions!H181),ROUND(Regressions!H181, 1), NA())</f>
        <v>#N/A</v>
      </c>
      <c r="I171" s="256" t="e">
        <f>IF(ISNUMBER(Regressions!I181),ROUND(Regressions!I181, 1), NA())</f>
        <v>#N/A</v>
      </c>
      <c r="J171" s="360" t="e">
        <f>IF(ISNUMBER(Regressions!K181),ROUND(Regressions!K181, 1), NA())</f>
        <v>#N/A</v>
      </c>
      <c r="K171" s="358" t="e">
        <f>IF(ISNUMBER(Regressions!L181),ROUND(Regressions!L181, 1), NA())</f>
        <v>#N/A</v>
      </c>
      <c r="L171" s="257" t="e">
        <f>IF(ISNUMBER(Regressions!M181),ROUND(Regressions!M181, 1), NA())</f>
        <v>#N/A</v>
      </c>
      <c r="M171" s="359" t="e">
        <f>IF(ISNUMBER(Regressions!N181),ROUND(Regressions!N181, 1), NA())</f>
        <v>#N/A</v>
      </c>
      <c r="N171" s="256" t="e">
        <f>IF(ISNUMBER(Regressions!O181),ROUND(Regressions!O181, 1), NA())</f>
        <v>#N/A</v>
      </c>
      <c r="O171" s="360" t="e">
        <f>IF(ISNUMBER(Regressions!Q181),ROUND(Regressions!Q181, 1), NA())</f>
        <v>#N/A</v>
      </c>
      <c r="P171" s="358" t="e">
        <f>IF(ISNUMBER(Regressions!R181),ROUND(Regressions!R181, 1), NA())</f>
        <v>#N/A</v>
      </c>
      <c r="Q171" s="258" t="e">
        <f>IF(ISNUMBER(Regressions!S181),ROUND(Regressions!S181, 1), NA())</f>
        <v>#N/A</v>
      </c>
      <c r="R171" s="359" t="e">
        <f>IF(ISNUMBER(Regressions!T181),ROUND(Regressions!T181, 1), NA())</f>
        <v>#N/A</v>
      </c>
      <c r="S171" s="256" t="e">
        <f>IF(ISNUMBER(Regressions!U181),ROUND(Regressions!U181, 1), NA())</f>
        <v>#N/A</v>
      </c>
    </row>
    <row xmlns:x14ac="http://schemas.microsoft.com/office/spreadsheetml/2009/9/ac" r="172" x14ac:dyDescent="0.2">
      <c r="A172" s="354" t="str">
        <f>IF(ISBLANK(Regressions!A182), " ", Regressions!A182)</f>
        <v>Ecuador</v>
      </c>
      <c r="B172" s="355">
        <f>IF(ISBLANK(Regressions!B182), " ", Regressions!B182)</f>
        <v>2013</v>
      </c>
      <c r="C172" s="361" t="str">
        <f>IF(ISBLANK(Regressions!C182), " ", Regressions!C182)</f>
        <v>Secondary</v>
      </c>
      <c r="D172" s="357">
        <f>IF(ISBLANK(Regressions!D182), " ", Regressions!D182)</f>
        <v>1836471</v>
      </c>
      <c r="E172" s="254">
        <f>IF(ISNUMBER(Regressions!E182),ROUND(Regressions!E182, 1), NA())</f>
        <v>99.6</v>
      </c>
      <c r="F172" s="358">
        <f>IF(ISNUMBER(Regressions!F182),ROUND(Regressions!F182, 1), NA())</f>
        <v>93.5</v>
      </c>
      <c r="G172" s="255">
        <f>IF(ISNUMBER(Regressions!G182),ROUND(Regressions!G182, 1), NA())</f>
        <v>92.7</v>
      </c>
      <c r="H172" s="359">
        <f>IF(ISNUMBER(Regressions!H182),ROUND(Regressions!H182, 1), NA())</f>
        <v>0.8</v>
      </c>
      <c r="I172" s="256">
        <f>IF(ISNUMBER(Regressions!I182),ROUND(Regressions!I182, 1), NA())</f>
        <v>6.5</v>
      </c>
      <c r="J172" s="360" t="e">
        <f>IF(ISNUMBER(Regressions!K182),ROUND(Regressions!K182, 1), NA())</f>
        <v>#N/A</v>
      </c>
      <c r="K172" s="358">
        <f>IF(ISNUMBER(Regressions!L182),ROUND(Regressions!L182, 1), NA())</f>
        <v>92.5</v>
      </c>
      <c r="L172" s="257">
        <f>IF(ISNUMBER(Regressions!M182),ROUND(Regressions!M182, 1), NA())</f>
        <v>77.2</v>
      </c>
      <c r="M172" s="359">
        <f>IF(ISNUMBER(Regressions!N182),ROUND(Regressions!N182, 1), NA())</f>
        <v>15.3</v>
      </c>
      <c r="N172" s="256">
        <f>IF(ISNUMBER(Regressions!O182),ROUND(Regressions!O182, 1), NA())</f>
        <v>7.5</v>
      </c>
      <c r="O172" s="360" t="e">
        <f>IF(ISNUMBER(Regressions!Q182),ROUND(Regressions!Q182, 1), NA())</f>
        <v>#N/A</v>
      </c>
      <c r="P172" s="358">
        <f>IF(ISNUMBER(Regressions!R182),ROUND(Regressions!R182, 1), NA())</f>
        <v>89.5</v>
      </c>
      <c r="Q172" s="258" t="e">
        <f>IF(ISNUMBER(Regressions!S182),ROUND(Regressions!S182, 1), NA())</f>
        <v>#N/A</v>
      </c>
      <c r="R172" s="359" t="e">
        <f>IF(ISNUMBER(Regressions!T182),ROUND(Regressions!T182, 1), NA())</f>
        <v>#N/A</v>
      </c>
      <c r="S172" s="256">
        <f>IF(ISNUMBER(Regressions!U182),ROUND(Regressions!U182, 1), NA())</f>
        <v>10.5</v>
      </c>
    </row>
    <row xmlns:x14ac="http://schemas.microsoft.com/office/spreadsheetml/2009/9/ac" r="173" x14ac:dyDescent="0.2">
      <c r="A173" s="354" t="str">
        <f>IF(ISBLANK(Regressions!A183), " ", Regressions!A183)</f>
        <v>Ecuador</v>
      </c>
      <c r="B173" s="355">
        <f>IF(ISBLANK(Regressions!B183), " ", Regressions!B183)</f>
        <v>2014</v>
      </c>
      <c r="C173" s="361" t="str">
        <f>IF(ISBLANK(Regressions!C183), " ", Regressions!C183)</f>
        <v>Secondary</v>
      </c>
      <c r="D173" s="357">
        <f>IF(ISBLANK(Regressions!D183), " ", Regressions!D183)</f>
        <v>1842268</v>
      </c>
      <c r="E173" s="254">
        <f>IF(ISNUMBER(Regressions!E183),ROUND(Regressions!E183, 1), NA())</f>
        <v>99.6</v>
      </c>
      <c r="F173" s="358">
        <f>IF(ISNUMBER(Regressions!F183),ROUND(Regressions!F183, 1), NA())</f>
        <v>93.5</v>
      </c>
      <c r="G173" s="255">
        <f>IF(ISNUMBER(Regressions!G183),ROUND(Regressions!G183, 1), NA())</f>
        <v>92.7</v>
      </c>
      <c r="H173" s="359">
        <f>IF(ISNUMBER(Regressions!H183),ROUND(Regressions!H183, 1), NA())</f>
        <v>0.8</v>
      </c>
      <c r="I173" s="256">
        <f>IF(ISNUMBER(Regressions!I183),ROUND(Regressions!I183, 1), NA())</f>
        <v>6.5</v>
      </c>
      <c r="J173" s="360" t="e">
        <f>IF(ISNUMBER(Regressions!K183),ROUND(Regressions!K183, 1), NA())</f>
        <v>#N/A</v>
      </c>
      <c r="K173" s="358">
        <f>IF(ISNUMBER(Regressions!L183),ROUND(Regressions!L183, 1), NA())</f>
        <v>92.5</v>
      </c>
      <c r="L173" s="257">
        <f>IF(ISNUMBER(Regressions!M183),ROUND(Regressions!M183, 1), NA())</f>
        <v>77.2</v>
      </c>
      <c r="M173" s="359">
        <f>IF(ISNUMBER(Regressions!N183),ROUND(Regressions!N183, 1), NA())</f>
        <v>15.3</v>
      </c>
      <c r="N173" s="256">
        <f>IF(ISNUMBER(Regressions!O183),ROUND(Regressions!O183, 1), NA())</f>
        <v>7.5</v>
      </c>
      <c r="O173" s="360" t="e">
        <f>IF(ISNUMBER(Regressions!Q183),ROUND(Regressions!Q183, 1), NA())</f>
        <v>#N/A</v>
      </c>
      <c r="P173" s="358">
        <f>IF(ISNUMBER(Regressions!R183),ROUND(Regressions!R183, 1), NA())</f>
        <v>89.5</v>
      </c>
      <c r="Q173" s="258" t="e">
        <f>IF(ISNUMBER(Regressions!S183),ROUND(Regressions!S183, 1), NA())</f>
        <v>#N/A</v>
      </c>
      <c r="R173" s="359" t="e">
        <f>IF(ISNUMBER(Regressions!T183),ROUND(Regressions!T183, 1), NA())</f>
        <v>#N/A</v>
      </c>
      <c r="S173" s="256">
        <f>IF(ISNUMBER(Regressions!U183),ROUND(Regressions!U183, 1), NA())</f>
        <v>10.5</v>
      </c>
    </row>
    <row xmlns:x14ac="http://schemas.microsoft.com/office/spreadsheetml/2009/9/ac" r="174" x14ac:dyDescent="0.2">
      <c r="A174" s="354" t="str">
        <f>IF(ISBLANK(Regressions!A184), " ", Regressions!A184)</f>
        <v>Ecuador</v>
      </c>
      <c r="B174" s="355">
        <f>IF(ISBLANK(Regressions!B184), " ", Regressions!B184)</f>
        <v>2015</v>
      </c>
      <c r="C174" s="361" t="str">
        <f>IF(ISBLANK(Regressions!C184), " ", Regressions!C184)</f>
        <v>Secondary</v>
      </c>
      <c r="D174" s="357">
        <f>IF(ISBLANK(Regressions!D184), " ", Regressions!D184)</f>
        <v>1847013</v>
      </c>
      <c r="E174" s="254">
        <f>IF(ISNUMBER(Regressions!E184),ROUND(Regressions!E184, 1), NA())</f>
        <v>99.6</v>
      </c>
      <c r="F174" s="358">
        <f>IF(ISNUMBER(Regressions!F184),ROUND(Regressions!F184, 1), NA())</f>
        <v>93.5</v>
      </c>
      <c r="G174" s="255">
        <f>IF(ISNUMBER(Regressions!G184),ROUND(Regressions!G184, 1), NA())</f>
        <v>92.7</v>
      </c>
      <c r="H174" s="359">
        <f>IF(ISNUMBER(Regressions!H184),ROUND(Regressions!H184, 1), NA())</f>
        <v>0.8</v>
      </c>
      <c r="I174" s="256">
        <f>IF(ISNUMBER(Regressions!I184),ROUND(Regressions!I184, 1), NA())</f>
        <v>6.5</v>
      </c>
      <c r="J174" s="360" t="e">
        <f>IF(ISNUMBER(Regressions!K184),ROUND(Regressions!K184, 1), NA())</f>
        <v>#N/A</v>
      </c>
      <c r="K174" s="358">
        <f>IF(ISNUMBER(Regressions!L184),ROUND(Regressions!L184, 1), NA())</f>
        <v>92.5</v>
      </c>
      <c r="L174" s="257">
        <f>IF(ISNUMBER(Regressions!M184),ROUND(Regressions!M184, 1), NA())</f>
        <v>77.2</v>
      </c>
      <c r="M174" s="359">
        <f>IF(ISNUMBER(Regressions!N184),ROUND(Regressions!N184, 1), NA())</f>
        <v>15.3</v>
      </c>
      <c r="N174" s="256">
        <f>IF(ISNUMBER(Regressions!O184),ROUND(Regressions!O184, 1), NA())</f>
        <v>7.5</v>
      </c>
      <c r="O174" s="360" t="e">
        <f>IF(ISNUMBER(Regressions!Q184),ROUND(Regressions!Q184, 1), NA())</f>
        <v>#N/A</v>
      </c>
      <c r="P174" s="358">
        <f>IF(ISNUMBER(Regressions!R184),ROUND(Regressions!R184, 1), NA())</f>
        <v>89.5</v>
      </c>
      <c r="Q174" s="258" t="e">
        <f>IF(ISNUMBER(Regressions!S184),ROUND(Regressions!S184, 1), NA())</f>
        <v>#N/A</v>
      </c>
      <c r="R174" s="359" t="e">
        <f>IF(ISNUMBER(Regressions!T184),ROUND(Regressions!T184, 1), NA())</f>
        <v>#N/A</v>
      </c>
      <c r="S174" s="256">
        <f>IF(ISNUMBER(Regressions!U184),ROUND(Regressions!U184, 1), NA())</f>
        <v>10.5</v>
      </c>
    </row>
    <row xmlns:x14ac="http://schemas.microsoft.com/office/spreadsheetml/2009/9/ac" r="175" x14ac:dyDescent="0.2">
      <c r="A175" s="354" t="str">
        <f>IF(ISBLANK(Regressions!A185), " ", Regressions!A185)</f>
        <v>Ecuador</v>
      </c>
      <c r="B175" s="355">
        <f>IF(ISBLANK(Regressions!B185), " ", Regressions!B185)</f>
        <v>2016</v>
      </c>
      <c r="C175" s="361" t="str">
        <f>IF(ISBLANK(Regressions!C185), " ", Regressions!C185)</f>
        <v>Secondary</v>
      </c>
      <c r="D175" s="357">
        <f>IF(ISBLANK(Regressions!D185), " ", Regressions!D185)</f>
        <v>1851505</v>
      </c>
      <c r="E175" s="254">
        <f>IF(ISNUMBER(Regressions!E185),ROUND(Regressions!E185, 1), NA())</f>
        <v>99.6</v>
      </c>
      <c r="F175" s="358">
        <f>IF(ISNUMBER(Regressions!F185),ROUND(Regressions!F185, 1), NA())</f>
        <v>93.5</v>
      </c>
      <c r="G175" s="255">
        <f>IF(ISNUMBER(Regressions!G185),ROUND(Regressions!G185, 1), NA())</f>
        <v>92.7</v>
      </c>
      <c r="H175" s="359">
        <f>IF(ISNUMBER(Regressions!H185),ROUND(Regressions!H185, 1), NA())</f>
        <v>0.8</v>
      </c>
      <c r="I175" s="256">
        <f>IF(ISNUMBER(Regressions!I185),ROUND(Regressions!I185, 1), NA())</f>
        <v>6.5</v>
      </c>
      <c r="J175" s="360">
        <f>IF(ISNUMBER(Regressions!K185),ROUND(Regressions!K185, 1), NA())</f>
        <v>94</v>
      </c>
      <c r="K175" s="358">
        <f>IF(ISNUMBER(Regressions!L185),ROUND(Regressions!L185, 1), NA())</f>
        <v>92.5</v>
      </c>
      <c r="L175" s="257">
        <f>IF(ISNUMBER(Regressions!M185),ROUND(Regressions!M185, 1), NA())</f>
        <v>77.2</v>
      </c>
      <c r="M175" s="359">
        <f>IF(ISNUMBER(Regressions!N185),ROUND(Regressions!N185, 1), NA())</f>
        <v>15.3</v>
      </c>
      <c r="N175" s="256">
        <f>IF(ISNUMBER(Regressions!O185),ROUND(Regressions!O185, 1), NA())</f>
        <v>7.5</v>
      </c>
      <c r="O175" s="360">
        <f>IF(ISNUMBER(Regressions!Q185),ROUND(Regressions!Q185, 1), NA())</f>
        <v>96.3</v>
      </c>
      <c r="P175" s="358">
        <f>IF(ISNUMBER(Regressions!R185),ROUND(Regressions!R185, 1), NA())</f>
        <v>89.5</v>
      </c>
      <c r="Q175" s="258">
        <f>IF(ISNUMBER(Regressions!S185),ROUND(Regressions!S185, 1), NA())</f>
        <v>33.4</v>
      </c>
      <c r="R175" s="359">
        <f>IF(ISNUMBER(Regressions!T185),ROUND(Regressions!T185, 1), NA())</f>
        <v>56.1</v>
      </c>
      <c r="S175" s="256">
        <f>IF(ISNUMBER(Regressions!U185),ROUND(Regressions!U185, 1), NA())</f>
        <v>10.5</v>
      </c>
    </row>
    <row xmlns:x14ac="http://schemas.microsoft.com/office/spreadsheetml/2009/9/ac" r="176" x14ac:dyDescent="0.2">
      <c r="A176" s="354" t="str">
        <f>IF(ISBLANK(Regressions!A186), " ", Regressions!A186)</f>
        <v>Ecuador</v>
      </c>
      <c r="B176" s="355">
        <f>IF(ISBLANK(Regressions!B186), " ", Regressions!B186)</f>
        <v>2017</v>
      </c>
      <c r="C176" s="361" t="str">
        <f>IF(ISBLANK(Regressions!C186), " ", Regressions!C186)</f>
        <v>Secondary</v>
      </c>
      <c r="D176" s="357">
        <f>IF(ISBLANK(Regressions!D186), " ", Regressions!D186)</f>
        <v>1854833</v>
      </c>
      <c r="E176" s="254">
        <f>IF(ISNUMBER(Regressions!E186),ROUND(Regressions!E186, 1), NA())</f>
        <v>99.6</v>
      </c>
      <c r="F176" s="358">
        <f>IF(ISNUMBER(Regressions!F186),ROUND(Regressions!F186, 1), NA())</f>
        <v>93.5</v>
      </c>
      <c r="G176" s="255">
        <f>IF(ISNUMBER(Regressions!G186),ROUND(Regressions!G186, 1), NA())</f>
        <v>92.7</v>
      </c>
      <c r="H176" s="359">
        <f>IF(ISNUMBER(Regressions!H186),ROUND(Regressions!H186, 1), NA())</f>
        <v>0.8</v>
      </c>
      <c r="I176" s="256">
        <f>IF(ISNUMBER(Regressions!I186),ROUND(Regressions!I186, 1), NA())</f>
        <v>6.5</v>
      </c>
      <c r="J176" s="360">
        <f>IF(ISNUMBER(Regressions!K186),ROUND(Regressions!K186, 1), NA())</f>
        <v>94</v>
      </c>
      <c r="K176" s="358">
        <f>IF(ISNUMBER(Regressions!L186),ROUND(Regressions!L186, 1), NA())</f>
        <v>92.5</v>
      </c>
      <c r="L176" s="257">
        <f>IF(ISNUMBER(Regressions!M186),ROUND(Regressions!M186, 1), NA())</f>
        <v>77.2</v>
      </c>
      <c r="M176" s="359">
        <f>IF(ISNUMBER(Regressions!N186),ROUND(Regressions!N186, 1), NA())</f>
        <v>15.3</v>
      </c>
      <c r="N176" s="256">
        <f>IF(ISNUMBER(Regressions!O186),ROUND(Regressions!O186, 1), NA())</f>
        <v>7.5</v>
      </c>
      <c r="O176" s="360">
        <f>IF(ISNUMBER(Regressions!Q186),ROUND(Regressions!Q186, 1), NA())</f>
        <v>96.3</v>
      </c>
      <c r="P176" s="358">
        <f>IF(ISNUMBER(Regressions!R186),ROUND(Regressions!R186, 1), NA())</f>
        <v>89.5</v>
      </c>
      <c r="Q176" s="258">
        <f>IF(ISNUMBER(Regressions!S186),ROUND(Regressions!S186, 1), NA())</f>
        <v>33.4</v>
      </c>
      <c r="R176" s="359">
        <f>IF(ISNUMBER(Regressions!T186),ROUND(Regressions!T186, 1), NA())</f>
        <v>56.1</v>
      </c>
      <c r="S176" s="256">
        <f>IF(ISNUMBER(Regressions!U186),ROUND(Regressions!U186, 1), NA())</f>
        <v>10.5</v>
      </c>
    </row>
    <row xmlns:x14ac="http://schemas.microsoft.com/office/spreadsheetml/2009/9/ac" r="177" x14ac:dyDescent="0.2">
      <c r="A177" s="354" t="str">
        <f>IF(ISBLANK(Regressions!A187), " ", Regressions!A187)</f>
        <v>Ecuador</v>
      </c>
      <c r="B177" s="355">
        <f>IF(ISBLANK(Regressions!B187), " ", Regressions!B187)</f>
        <v>2018</v>
      </c>
      <c r="C177" s="361" t="str">
        <f>IF(ISBLANK(Regressions!C187), " ", Regressions!C187)</f>
        <v>Secondary</v>
      </c>
      <c r="D177" s="357">
        <f>IF(ISBLANK(Regressions!D187), " ", Regressions!D187)</f>
        <v>1859254</v>
      </c>
      <c r="E177" s="254">
        <f>IF(ISNUMBER(Regressions!E187),ROUND(Regressions!E187, 1), NA())</f>
        <v>99.6</v>
      </c>
      <c r="F177" s="358">
        <f>IF(ISNUMBER(Regressions!F187),ROUND(Regressions!F187, 1), NA())</f>
        <v>93.5</v>
      </c>
      <c r="G177" s="255">
        <f>IF(ISNUMBER(Regressions!G187),ROUND(Regressions!G187, 1), NA())</f>
        <v>92.7</v>
      </c>
      <c r="H177" s="359">
        <f>IF(ISNUMBER(Regressions!H187),ROUND(Regressions!H187, 1), NA())</f>
        <v>0.8</v>
      </c>
      <c r="I177" s="256">
        <f>IF(ISNUMBER(Regressions!I187),ROUND(Regressions!I187, 1), NA())</f>
        <v>6.5</v>
      </c>
      <c r="J177" s="360">
        <f>IF(ISNUMBER(Regressions!K187),ROUND(Regressions!K187, 1), NA())</f>
        <v>94</v>
      </c>
      <c r="K177" s="358">
        <f>IF(ISNUMBER(Regressions!L187),ROUND(Regressions!L187, 1), NA())</f>
        <v>92.5</v>
      </c>
      <c r="L177" s="257">
        <f>IF(ISNUMBER(Regressions!M187),ROUND(Regressions!M187, 1), NA())</f>
        <v>77.2</v>
      </c>
      <c r="M177" s="359">
        <f>IF(ISNUMBER(Regressions!N187),ROUND(Regressions!N187, 1), NA())</f>
        <v>15.3</v>
      </c>
      <c r="N177" s="256">
        <f>IF(ISNUMBER(Regressions!O187),ROUND(Regressions!O187, 1), NA())</f>
        <v>7.5</v>
      </c>
      <c r="O177" s="360">
        <f>IF(ISNUMBER(Regressions!Q187),ROUND(Regressions!Q187, 1), NA())</f>
        <v>96.3</v>
      </c>
      <c r="P177" s="358">
        <f>IF(ISNUMBER(Regressions!R187),ROUND(Regressions!R187, 1), NA())</f>
        <v>89.5</v>
      </c>
      <c r="Q177" s="258">
        <f>IF(ISNUMBER(Regressions!S187),ROUND(Regressions!S187, 1), NA())</f>
        <v>33.4</v>
      </c>
      <c r="R177" s="359">
        <f>IF(ISNUMBER(Regressions!T187),ROUND(Regressions!T187, 1), NA())</f>
        <v>56.1</v>
      </c>
      <c r="S177" s="256">
        <f>IF(ISNUMBER(Regressions!U187),ROUND(Regressions!U187, 1), NA())</f>
        <v>10.5</v>
      </c>
    </row>
    <row xmlns:x14ac="http://schemas.microsoft.com/office/spreadsheetml/2009/9/ac" r="178" x14ac:dyDescent="0.2">
      <c r="A178" s="354" t="str">
        <f>IF(ISBLANK(Regressions!A188), " ", Regressions!A188)</f>
        <v>Ecuador</v>
      </c>
      <c r="B178" s="355">
        <f>IF(ISBLANK(Regressions!B188), " ", Regressions!B188)</f>
        <v>2019</v>
      </c>
      <c r="C178" s="361" t="str">
        <f>IF(ISBLANK(Regressions!C188), " ", Regressions!C188)</f>
        <v>Secondary</v>
      </c>
      <c r="D178" s="357">
        <f>IF(ISBLANK(Regressions!D188), " ", Regressions!D188)</f>
        <v>1872066</v>
      </c>
      <c r="E178" s="254">
        <f>IF(ISNUMBER(Regressions!E188),ROUND(Regressions!E188, 1), NA())</f>
        <v>99.6</v>
      </c>
      <c r="F178" s="358">
        <f>IF(ISNUMBER(Regressions!F188),ROUND(Regressions!F188, 1), NA())</f>
        <v>93.5</v>
      </c>
      <c r="G178" s="255">
        <f>IF(ISNUMBER(Regressions!G188),ROUND(Regressions!G188, 1), NA())</f>
        <v>92.7</v>
      </c>
      <c r="H178" s="359">
        <f>IF(ISNUMBER(Regressions!H188),ROUND(Regressions!H188, 1), NA())</f>
        <v>0.8</v>
      </c>
      <c r="I178" s="256">
        <f>IF(ISNUMBER(Regressions!I188),ROUND(Regressions!I188, 1), NA())</f>
        <v>6.5</v>
      </c>
      <c r="J178" s="360">
        <f>IF(ISNUMBER(Regressions!K188),ROUND(Regressions!K188, 1), NA())</f>
        <v>94</v>
      </c>
      <c r="K178" s="358">
        <f>IF(ISNUMBER(Regressions!L188),ROUND(Regressions!L188, 1), NA())</f>
        <v>92.5</v>
      </c>
      <c r="L178" s="257">
        <f>IF(ISNUMBER(Regressions!M188),ROUND(Regressions!M188, 1), NA())</f>
        <v>77.2</v>
      </c>
      <c r="M178" s="359">
        <f>IF(ISNUMBER(Regressions!N188),ROUND(Regressions!N188, 1), NA())</f>
        <v>15.3</v>
      </c>
      <c r="N178" s="256">
        <f>IF(ISNUMBER(Regressions!O188),ROUND(Regressions!O188, 1), NA())</f>
        <v>7.5</v>
      </c>
      <c r="O178" s="360">
        <f>IF(ISNUMBER(Regressions!Q188),ROUND(Regressions!Q188, 1), NA())</f>
        <v>96.3</v>
      </c>
      <c r="P178" s="358">
        <f>IF(ISNUMBER(Regressions!R188),ROUND(Regressions!R188, 1), NA())</f>
        <v>89.5</v>
      </c>
      <c r="Q178" s="258">
        <f>IF(ISNUMBER(Regressions!S188),ROUND(Regressions!S188, 1), NA())</f>
        <v>33.4</v>
      </c>
      <c r="R178" s="359">
        <f>IF(ISNUMBER(Regressions!T188),ROUND(Regressions!T188, 1), NA())</f>
        <v>56.1</v>
      </c>
      <c r="S178" s="256">
        <f>IF(ISNUMBER(Regressions!U188),ROUND(Regressions!U188, 1), NA())</f>
        <v>10.5</v>
      </c>
    </row>
    <row xmlns:x14ac="http://schemas.microsoft.com/office/spreadsheetml/2009/9/ac" r="179" x14ac:dyDescent="0.2">
      <c r="A179" s="354" t="str">
        <f>IF(ISBLANK(Regressions!A189), " ", Regressions!A189)</f>
        <v>Ecuador</v>
      </c>
      <c r="B179" s="355">
        <f>IF(ISBLANK(Regressions!B189), " ", Regressions!B189)</f>
        <v>2020</v>
      </c>
      <c r="C179" s="361" t="str">
        <f>IF(ISBLANK(Regressions!C189), " ", Regressions!C189)</f>
        <v>Secondary</v>
      </c>
      <c r="D179" s="357">
        <f>IF(ISBLANK(Regressions!D189), " ", Regressions!D189)</f>
        <v>1878962</v>
      </c>
      <c r="E179" s="254">
        <f>IF(ISNUMBER(Regressions!E189),ROUND(Regressions!E189, 1), NA())</f>
        <v>99.6</v>
      </c>
      <c r="F179" s="358">
        <f>IF(ISNUMBER(Regressions!F189),ROUND(Regressions!F189, 1), NA())</f>
        <v>93.5</v>
      </c>
      <c r="G179" s="255">
        <f>IF(ISNUMBER(Regressions!G189),ROUND(Regressions!G189, 1), NA())</f>
        <v>92.7</v>
      </c>
      <c r="H179" s="359">
        <f>IF(ISNUMBER(Regressions!H189),ROUND(Regressions!H189, 1), NA())</f>
        <v>0.8</v>
      </c>
      <c r="I179" s="256">
        <f>IF(ISNUMBER(Regressions!I189),ROUND(Regressions!I189, 1), NA())</f>
        <v>6.5</v>
      </c>
      <c r="J179" s="360">
        <f>IF(ISNUMBER(Regressions!K189),ROUND(Regressions!K189, 1), NA())</f>
        <v>94</v>
      </c>
      <c r="K179" s="358">
        <f>IF(ISNUMBER(Regressions!L189),ROUND(Regressions!L189, 1), NA())</f>
        <v>92.5</v>
      </c>
      <c r="L179" s="257">
        <f>IF(ISNUMBER(Regressions!M189),ROUND(Regressions!M189, 1), NA())</f>
        <v>77.2</v>
      </c>
      <c r="M179" s="359">
        <f>IF(ISNUMBER(Regressions!N189),ROUND(Regressions!N189, 1), NA())</f>
        <v>15.3</v>
      </c>
      <c r="N179" s="256">
        <f>IF(ISNUMBER(Regressions!O189),ROUND(Regressions!O189, 1), NA())</f>
        <v>7.5</v>
      </c>
      <c r="O179" s="360">
        <f>IF(ISNUMBER(Regressions!Q189),ROUND(Regressions!Q189, 1), NA())</f>
        <v>96.3</v>
      </c>
      <c r="P179" s="358">
        <f>IF(ISNUMBER(Regressions!R189),ROUND(Regressions!R189, 1), NA())</f>
        <v>89.5</v>
      </c>
      <c r="Q179" s="258">
        <f>IF(ISNUMBER(Regressions!S189),ROUND(Regressions!S189, 1), NA())</f>
        <v>33.4</v>
      </c>
      <c r="R179" s="359">
        <f>IF(ISNUMBER(Regressions!T189),ROUND(Regressions!T189, 1), NA())</f>
        <v>56.1</v>
      </c>
      <c r="S179" s="256">
        <f>IF(ISNUMBER(Regressions!U189),ROUND(Regressions!U189, 1), NA())</f>
        <v>10.5</v>
      </c>
    </row>
    <row xmlns:x14ac="http://schemas.microsoft.com/office/spreadsheetml/2009/9/ac" r="180" x14ac:dyDescent="0.2">
      <c r="A180" s="417" t="str">
        <f>IF(ISBLANK(Regressions!A190), " ", Regressions!A190)</f>
        <v>Ecuador</v>
      </c>
      <c r="B180" s="418">
        <f>IF(ISBLANK(Regressions!B190), " ", Regressions!B190)</f>
        <v>2021</v>
      </c>
      <c r="C180" s="419" t="str">
        <f>IF(ISBLANK(Regressions!C190), " ", Regressions!C190)</f>
        <v>Secondary</v>
      </c>
      <c r="D180" s="420">
        <f>IF(ISBLANK(Regressions!D190), " ", Regressions!D190)</f>
        <v>1885069</v>
      </c>
      <c r="E180" s="423">
        <f>IF(ISNUMBER(Regressions!E190),ROUND(Regressions!E190, 1), NA())</f>
        <v>99.6</v>
      </c>
      <c r="F180" s="421">
        <f>IF(ISNUMBER(Regressions!F190),ROUND(Regressions!F190, 1), NA())</f>
        <v>93.5</v>
      </c>
      <c r="G180" s="424">
        <f>IF(ISNUMBER(Regressions!G190),ROUND(Regressions!G190, 1), NA())</f>
        <v>92.7</v>
      </c>
      <c r="H180" s="422">
        <f>IF(ISNUMBER(Regressions!H190),ROUND(Regressions!H190, 1), NA())</f>
        <v>0.8</v>
      </c>
      <c r="I180" s="425">
        <f>IF(ISNUMBER(Regressions!I190),ROUND(Regressions!I190, 1), NA())</f>
        <v>6.5</v>
      </c>
      <c r="J180" s="423">
        <f>IF(ISNUMBER(Regressions!K190),ROUND(Regressions!K190, 1), NA())</f>
        <v>94</v>
      </c>
      <c r="K180" s="421">
        <f>IF(ISNUMBER(Regressions!L190),ROUND(Regressions!L190, 1), NA())</f>
        <v>92.5</v>
      </c>
      <c r="L180" s="426">
        <f>IF(ISNUMBER(Regressions!M190),ROUND(Regressions!M190, 1), NA())</f>
        <v>77.2</v>
      </c>
      <c r="M180" s="422">
        <f>IF(ISNUMBER(Regressions!N190),ROUND(Regressions!N190, 1), NA())</f>
        <v>15.3</v>
      </c>
      <c r="N180" s="425">
        <f>IF(ISNUMBER(Regressions!O190),ROUND(Regressions!O190, 1), NA())</f>
        <v>7.5</v>
      </c>
      <c r="O180" s="423">
        <f>IF(ISNUMBER(Regressions!Q190),ROUND(Regressions!Q190, 1), NA())</f>
        <v>96.3</v>
      </c>
      <c r="P180" s="421">
        <f>IF(ISNUMBER(Regressions!R190),ROUND(Regressions!R190, 1), NA())</f>
        <v>89.5</v>
      </c>
      <c r="Q180" s="427">
        <f>IF(ISNUMBER(Regressions!S190),ROUND(Regressions!S190, 1), NA())</f>
        <v>33.4</v>
      </c>
      <c r="R180" s="422">
        <f>IF(ISNUMBER(Regressions!T190),ROUND(Regressions!T190, 1), NA())</f>
        <v>56.1</v>
      </c>
      <c r="S180" s="425">
        <f>IF(ISNUMBER(Regressions!U190),ROUND(Regressions!U190, 1), NA())</f>
        <v>10.5</v>
      </c>
      <c r="T180" s="416"/>
      <c r="U180" s="416"/>
      <c r="V180" s="416"/>
      <c r="W180" s="416"/>
      <c r="X180" s="416"/>
      <c r="Y180" s="416"/>
      <c r="Z180" s="416"/>
      <c r="AA180" s="416"/>
      <c r="AB180" s="416"/>
      <c r="AC180" s="416"/>
    </row>
    <row xmlns:x14ac="http://schemas.microsoft.com/office/spreadsheetml/2009/9/ac" r="181" x14ac:dyDescent="0.2">
      <c r="A181" s="354" t="str">
        <f>IF(ISBLANK(Regressions!A191), " ", Regressions!A191)</f>
        <v>Ecuador</v>
      </c>
      <c r="B181" s="355">
        <f>IF(ISBLANK(Regressions!B191), " ", Regressions!B191)</f>
        <v>2022</v>
      </c>
      <c r="C181" s="361" t="str">
        <f>IF(ISBLANK(Regressions!C191), " ", Regressions!C191)</f>
        <v>Secondary</v>
      </c>
      <c r="D181" s="357">
        <f>IF(ISBLANK(Regressions!D191), " ", Regressions!D191)</f>
        <v>1893935</v>
      </c>
      <c r="E181" s="254">
        <f>IF(ISNUMBER(Regressions!E191),ROUND(Regressions!E191, 1), NA())</f>
        <v>99.6</v>
      </c>
      <c r="F181" s="358">
        <f>IF(ISNUMBER(Regressions!F191),ROUND(Regressions!F191, 1), NA())</f>
        <v>93.5</v>
      </c>
      <c r="G181" s="255">
        <f>IF(ISNUMBER(Regressions!G191),ROUND(Regressions!G191, 1), NA())</f>
        <v>92.7</v>
      </c>
      <c r="H181" s="359">
        <f>IF(ISNUMBER(Regressions!H191),ROUND(Regressions!H191, 1), NA())</f>
        <v>0.8</v>
      </c>
      <c r="I181" s="256">
        <f>IF(ISNUMBER(Regressions!I191),ROUND(Regressions!I191, 1), NA())</f>
        <v>6.5</v>
      </c>
      <c r="J181" s="360">
        <f>IF(ISNUMBER(Regressions!K191),ROUND(Regressions!K191, 1), NA())</f>
        <v>94</v>
      </c>
      <c r="K181" s="358">
        <f>IF(ISNUMBER(Regressions!L191),ROUND(Regressions!L191, 1), NA())</f>
        <v>92.5</v>
      </c>
      <c r="L181" s="257">
        <f>IF(ISNUMBER(Regressions!M191),ROUND(Regressions!M191, 1), NA())</f>
        <v>77.2</v>
      </c>
      <c r="M181" s="359">
        <f>IF(ISNUMBER(Regressions!N191),ROUND(Regressions!N191, 1), NA())</f>
        <v>15.3</v>
      </c>
      <c r="N181" s="256">
        <f>IF(ISNUMBER(Regressions!O191),ROUND(Regressions!O191, 1), NA())</f>
        <v>7.5</v>
      </c>
      <c r="O181" s="360">
        <f>IF(ISNUMBER(Regressions!Q191),ROUND(Regressions!Q191, 1), NA())</f>
        <v>96.3</v>
      </c>
      <c r="P181" s="358">
        <f>IF(ISNUMBER(Regressions!R191),ROUND(Regressions!R191, 1), NA())</f>
        <v>89.5</v>
      </c>
      <c r="Q181" s="258">
        <f>IF(ISNUMBER(Regressions!S191),ROUND(Regressions!S191, 1), NA())</f>
        <v>33.4</v>
      </c>
      <c r="R181" s="359">
        <f>IF(ISNUMBER(Regressions!T191),ROUND(Regressions!T191, 1), NA())</f>
        <v>56.1</v>
      </c>
      <c r="S181" s="256">
        <f>IF(ISNUMBER(Regressions!U191),ROUND(Regressions!U191, 1), NA())</f>
        <v>10.5</v>
      </c>
    </row>
    <row xmlns:x14ac="http://schemas.microsoft.com/office/spreadsheetml/2009/9/ac" r="182" x14ac:dyDescent="0.2">
      <c r="A182" s="362" t="str">
        <f>IF(ISBLANK(Regressions!A192), " ", Regressions!A192)</f>
        <v>Ecuador</v>
      </c>
      <c r="B182" s="363">
        <f>IF(ISBLANK(Regressions!B192), " ", Regressions!B192)</f>
        <v>2023</v>
      </c>
      <c r="C182" s="364" t="str">
        <f>IF(ISBLANK(Regressions!C192), " ", Regressions!C192)</f>
        <v>Secondary</v>
      </c>
      <c r="D182" s="365">
        <f>IF(ISBLANK(Regressions!D192), " ", Regressions!D192)</f>
        <v>1901215</v>
      </c>
      <c r="E182" s="366">
        <f>IF(ISNUMBER(Regressions!E192),ROUND(Regressions!E192, 1), NA())</f>
        <v>99.6</v>
      </c>
      <c r="F182" s="367">
        <f>IF(ISNUMBER(Regressions!F192),ROUND(Regressions!F192, 1), NA())</f>
        <v>93.5</v>
      </c>
      <c r="G182" s="368">
        <f>IF(ISNUMBER(Regressions!G192),ROUND(Regressions!G192, 1), NA())</f>
        <v>92.7</v>
      </c>
      <c r="H182" s="369">
        <f>IF(ISNUMBER(Regressions!H192),ROUND(Regressions!H192, 1), NA())</f>
        <v>0.8</v>
      </c>
      <c r="I182" s="370">
        <f>IF(ISNUMBER(Regressions!I192),ROUND(Regressions!I192, 1), NA())</f>
        <v>6.5</v>
      </c>
      <c r="J182" s="371">
        <f>IF(ISNUMBER(Regressions!K192),ROUND(Regressions!K192, 1), NA())</f>
        <v>94</v>
      </c>
      <c r="K182" s="367">
        <f>IF(ISNUMBER(Regressions!L192),ROUND(Regressions!L192, 1), NA())</f>
        <v>92.5</v>
      </c>
      <c r="L182" s="372">
        <f>IF(ISNUMBER(Regressions!M192),ROUND(Regressions!M192, 1), NA())</f>
        <v>77.2</v>
      </c>
      <c r="M182" s="369">
        <f>IF(ISNUMBER(Regressions!N192),ROUND(Regressions!N192, 1), NA())</f>
        <v>15.3</v>
      </c>
      <c r="N182" s="370">
        <f>IF(ISNUMBER(Regressions!O192),ROUND(Regressions!O192, 1), NA())</f>
        <v>7.5</v>
      </c>
      <c r="O182" s="371">
        <f>IF(ISNUMBER(Regressions!Q192),ROUND(Regressions!Q192, 1), NA())</f>
        <v>96.3</v>
      </c>
      <c r="P182" s="367">
        <f>IF(ISNUMBER(Regressions!R192),ROUND(Regressions!R192, 1), NA())</f>
        <v>89.5</v>
      </c>
      <c r="Q182" s="373">
        <f>IF(ISNUMBER(Regressions!S192),ROUND(Regressions!S192, 1), NA())</f>
        <v>33.4</v>
      </c>
      <c r="R182" s="369">
        <f>IF(ISNUMBER(Regressions!T192),ROUND(Regressions!T192, 1), NA())</f>
        <v>56.1</v>
      </c>
      <c r="S182" s="370">
        <f>IF(ISNUMBER(Regressions!U192),ROUND(Regressions!U192, 1), NA())</f>
        <v>10.5</v>
      </c>
    </row>
    <row xmlns:x14ac="http://schemas.microsoft.com/office/spreadsheetml/2009/9/ac" r="183" hidden="true" x14ac:dyDescent="0.2">
      <c r="A183" s="354" t="str">
        <f>IF(ISBLANK(Regressions!A193), " ", Regressions!A193)</f>
        <v>Ecuador</v>
      </c>
      <c r="B183" s="355">
        <f>IF(ISBLANK(Regressions!B193), " ", Regressions!B193)</f>
        <v>2024</v>
      </c>
      <c r="C183" s="361" t="str">
        <f>IF(ISBLANK(Regressions!C193), " ", Regressions!C193)</f>
        <v>Secondary</v>
      </c>
      <c r="D183" s="357" t="str">
        <f>IF(ISBLANK(Regressions!D193), " ", Regressions!D193)</f>
        <v> </v>
      </c>
      <c r="E183" s="254" t="e">
        <f>IF(ISNUMBER(Regressions!E193),ROUND(Regressions!E193, 1), NA())</f>
        <v>#N/A</v>
      </c>
      <c r="F183" s="358" t="e">
        <f>IF(ISNUMBER(Regressions!F193),ROUND(Regressions!F193, 1), NA())</f>
        <v>#N/A</v>
      </c>
      <c r="G183" s="255" t="e">
        <f>IF(ISNUMBER(Regressions!G193),ROUND(Regressions!G193, 1), NA())</f>
        <v>#N/A</v>
      </c>
      <c r="H183" s="359" t="e">
        <f>IF(ISNUMBER(Regressions!H193),ROUND(Regressions!H193, 1), NA())</f>
        <v>#N/A</v>
      </c>
      <c r="I183" s="256" t="e">
        <f>IF(ISNUMBER(Regressions!I193),ROUND(Regressions!I193, 1), NA())</f>
        <v>#N/A</v>
      </c>
      <c r="J183" s="360" t="e">
        <f>IF(ISNUMBER(Regressions!K193),ROUND(Regressions!K193, 1), NA())</f>
        <v>#N/A</v>
      </c>
      <c r="K183" s="358" t="e">
        <f>IF(ISNUMBER(Regressions!L193),ROUND(Regressions!L193, 1), NA())</f>
        <v>#N/A</v>
      </c>
      <c r="L183" s="257" t="e">
        <f>IF(ISNUMBER(Regressions!M193),ROUND(Regressions!M193, 1), NA())</f>
        <v>#N/A</v>
      </c>
      <c r="M183" s="359" t="e">
        <f>IF(ISNUMBER(Regressions!N193),ROUND(Regressions!N193, 1), NA())</f>
        <v>#N/A</v>
      </c>
      <c r="N183" s="256" t="e">
        <f>IF(ISNUMBER(Regressions!O193),ROUND(Regressions!O193, 1), NA())</f>
        <v>#N/A</v>
      </c>
      <c r="O183" s="360" t="e">
        <f>IF(ISNUMBER(Regressions!Q193),ROUND(Regressions!Q193, 1), NA())</f>
        <v>#N/A</v>
      </c>
      <c r="P183" s="358" t="e">
        <f>IF(ISNUMBER(Regressions!R193),ROUND(Regressions!R193, 1), NA())</f>
        <v>#N/A</v>
      </c>
      <c r="Q183" s="258" t="e">
        <f>IF(ISNUMBER(Regressions!S193),ROUND(Regressions!S193, 1), NA())</f>
        <v>#N/A</v>
      </c>
      <c r="R183" s="359" t="e">
        <f>IF(ISNUMBER(Regressions!T193),ROUND(Regressions!T193, 1), NA())</f>
        <v>#N/A</v>
      </c>
      <c r="S183" s="256" t="e">
        <f>IF(ISNUMBER(Regressions!U193),ROUND(Regressions!U193, 1), NA())</f>
        <v>#N/A</v>
      </c>
    </row>
    <row xmlns:x14ac="http://schemas.microsoft.com/office/spreadsheetml/2009/9/ac" r="184" hidden="true" x14ac:dyDescent="0.2">
      <c r="A184" s="354" t="str">
        <f>IF(ISBLANK(Regressions!A194), " ", Regressions!A194)</f>
        <v>Ecuador</v>
      </c>
      <c r="B184" s="355">
        <f>IF(ISBLANK(Regressions!B194), " ", Regressions!B194)</f>
        <v>2025</v>
      </c>
      <c r="C184" s="361" t="str">
        <f>IF(ISBLANK(Regressions!C194), " ", Regressions!C194)</f>
        <v>Secondary</v>
      </c>
      <c r="D184" s="357" t="str">
        <f>IF(ISBLANK(Regressions!D194), " ", Regressions!D194)</f>
        <v> </v>
      </c>
      <c r="E184" s="254" t="e">
        <f>IF(ISNUMBER(Regressions!E194),ROUND(Regressions!E194, 1), NA())</f>
        <v>#N/A</v>
      </c>
      <c r="F184" s="358" t="e">
        <f>IF(ISNUMBER(Regressions!F194),ROUND(Regressions!F194, 1), NA())</f>
        <v>#N/A</v>
      </c>
      <c r="G184" s="255" t="e">
        <f>IF(ISNUMBER(Regressions!G194),ROUND(Regressions!G194, 1), NA())</f>
        <v>#N/A</v>
      </c>
      <c r="H184" s="359" t="e">
        <f>IF(ISNUMBER(Regressions!H194),ROUND(Regressions!H194, 1), NA())</f>
        <v>#N/A</v>
      </c>
      <c r="I184" s="256" t="e">
        <f>IF(ISNUMBER(Regressions!I194),ROUND(Regressions!I194, 1), NA())</f>
        <v>#N/A</v>
      </c>
      <c r="J184" s="360" t="e">
        <f>IF(ISNUMBER(Regressions!K194),ROUND(Regressions!K194, 1), NA())</f>
        <v>#N/A</v>
      </c>
      <c r="K184" s="358" t="e">
        <f>IF(ISNUMBER(Regressions!L194),ROUND(Regressions!L194, 1), NA())</f>
        <v>#N/A</v>
      </c>
      <c r="L184" s="257" t="e">
        <f>IF(ISNUMBER(Regressions!M194),ROUND(Regressions!M194, 1), NA())</f>
        <v>#N/A</v>
      </c>
      <c r="M184" s="359" t="e">
        <f>IF(ISNUMBER(Regressions!N194),ROUND(Regressions!N194, 1), NA())</f>
        <v>#N/A</v>
      </c>
      <c r="N184" s="256" t="e">
        <f>IF(ISNUMBER(Regressions!O194),ROUND(Regressions!O194, 1), NA())</f>
        <v>#N/A</v>
      </c>
      <c r="O184" s="360" t="e">
        <f>IF(ISNUMBER(Regressions!Q194),ROUND(Regressions!Q194, 1), NA())</f>
        <v>#N/A</v>
      </c>
      <c r="P184" s="358" t="e">
        <f>IF(ISNUMBER(Regressions!R194),ROUND(Regressions!R194, 1), NA())</f>
        <v>#N/A</v>
      </c>
      <c r="Q184" s="258" t="e">
        <f>IF(ISNUMBER(Regressions!S194),ROUND(Regressions!S194, 1), NA())</f>
        <v>#N/A</v>
      </c>
      <c r="R184" s="359" t="e">
        <f>IF(ISNUMBER(Regressions!T194),ROUND(Regressions!T194, 1), NA())</f>
        <v>#N/A</v>
      </c>
      <c r="S184" s="256" t="e">
        <f>IF(ISNUMBER(Regressions!U194),ROUND(Regressions!U194, 1), NA())</f>
        <v>#N/A</v>
      </c>
    </row>
    <row xmlns:x14ac="http://schemas.microsoft.com/office/spreadsheetml/2009/9/ac" r="185" hidden="true" x14ac:dyDescent="0.2">
      <c r="A185" s="354" t="str">
        <f>IF(ISBLANK(Regressions!A195), " ", Regressions!A195)</f>
        <v>Ecuador</v>
      </c>
      <c r="B185" s="355">
        <f>IF(ISBLANK(Regressions!B195), " ", Regressions!B195)</f>
        <v>2026</v>
      </c>
      <c r="C185" s="361" t="str">
        <f>IF(ISBLANK(Regressions!C195), " ", Regressions!C195)</f>
        <v>Secondary</v>
      </c>
      <c r="D185" s="357" t="str">
        <f>IF(ISBLANK(Regressions!D195), " ", Regressions!D195)</f>
        <v> </v>
      </c>
      <c r="E185" s="254" t="e">
        <f>IF(ISNUMBER(Regressions!E195),ROUND(Regressions!E195, 1), NA())</f>
        <v>#N/A</v>
      </c>
      <c r="F185" s="358" t="e">
        <f>IF(ISNUMBER(Regressions!F195),ROUND(Regressions!F195, 1), NA())</f>
        <v>#N/A</v>
      </c>
      <c r="G185" s="255" t="e">
        <f>IF(ISNUMBER(Regressions!G195),ROUND(Regressions!G195, 1), NA())</f>
        <v>#N/A</v>
      </c>
      <c r="H185" s="359" t="e">
        <f>IF(ISNUMBER(Regressions!H195),ROUND(Regressions!H195, 1), NA())</f>
        <v>#N/A</v>
      </c>
      <c r="I185" s="256" t="e">
        <f>IF(ISNUMBER(Regressions!I195),ROUND(Regressions!I195, 1), NA())</f>
        <v>#N/A</v>
      </c>
      <c r="J185" s="360" t="e">
        <f>IF(ISNUMBER(Regressions!K195),ROUND(Regressions!K195, 1), NA())</f>
        <v>#N/A</v>
      </c>
      <c r="K185" s="358" t="e">
        <f>IF(ISNUMBER(Regressions!L195),ROUND(Regressions!L195, 1), NA())</f>
        <v>#N/A</v>
      </c>
      <c r="L185" s="257" t="e">
        <f>IF(ISNUMBER(Regressions!M195),ROUND(Regressions!M195, 1), NA())</f>
        <v>#N/A</v>
      </c>
      <c r="M185" s="359" t="e">
        <f>IF(ISNUMBER(Regressions!N195),ROUND(Regressions!N195, 1), NA())</f>
        <v>#N/A</v>
      </c>
      <c r="N185" s="256" t="e">
        <f>IF(ISNUMBER(Regressions!O195),ROUND(Regressions!O195, 1), NA())</f>
        <v>#N/A</v>
      </c>
      <c r="O185" s="360" t="e">
        <f>IF(ISNUMBER(Regressions!Q195),ROUND(Regressions!Q195, 1), NA())</f>
        <v>#N/A</v>
      </c>
      <c r="P185" s="358" t="e">
        <f>IF(ISNUMBER(Regressions!R195),ROUND(Regressions!R195, 1), NA())</f>
        <v>#N/A</v>
      </c>
      <c r="Q185" s="258" t="e">
        <f>IF(ISNUMBER(Regressions!S195),ROUND(Regressions!S195, 1), NA())</f>
        <v>#N/A</v>
      </c>
      <c r="R185" s="359" t="e">
        <f>IF(ISNUMBER(Regressions!T195),ROUND(Regressions!T195, 1), NA())</f>
        <v>#N/A</v>
      </c>
      <c r="S185" s="256" t="e">
        <f>IF(ISNUMBER(Regressions!U195),ROUND(Regressions!U195, 1), NA())</f>
        <v>#N/A</v>
      </c>
    </row>
    <row xmlns:x14ac="http://schemas.microsoft.com/office/spreadsheetml/2009/9/ac" r="186" hidden="true" x14ac:dyDescent="0.2">
      <c r="A186" s="354" t="str">
        <f>IF(ISBLANK(Regressions!A196), " ", Regressions!A196)</f>
        <v>Ecuador</v>
      </c>
      <c r="B186" s="355">
        <f>IF(ISBLANK(Regressions!B196), " ", Regressions!B196)</f>
        <v>2027</v>
      </c>
      <c r="C186" s="361" t="str">
        <f>IF(ISBLANK(Regressions!C196), " ", Regressions!C196)</f>
        <v>Secondary</v>
      </c>
      <c r="D186" s="357" t="str">
        <f>IF(ISBLANK(Regressions!D196), " ", Regressions!D196)</f>
        <v> </v>
      </c>
      <c r="E186" s="254" t="e">
        <f>IF(ISNUMBER(Regressions!E196),ROUND(Regressions!E196, 1), NA())</f>
        <v>#N/A</v>
      </c>
      <c r="F186" s="358" t="e">
        <f>IF(ISNUMBER(Regressions!F196),ROUND(Regressions!F196, 1), NA())</f>
        <v>#N/A</v>
      </c>
      <c r="G186" s="255" t="e">
        <f>IF(ISNUMBER(Regressions!G196),ROUND(Regressions!G196, 1), NA())</f>
        <v>#N/A</v>
      </c>
      <c r="H186" s="359" t="e">
        <f>IF(ISNUMBER(Regressions!H196),ROUND(Regressions!H196, 1), NA())</f>
        <v>#N/A</v>
      </c>
      <c r="I186" s="256" t="e">
        <f>IF(ISNUMBER(Regressions!I196),ROUND(Regressions!I196, 1), NA())</f>
        <v>#N/A</v>
      </c>
      <c r="J186" s="360" t="e">
        <f>IF(ISNUMBER(Regressions!K196),ROUND(Regressions!K196, 1), NA())</f>
        <v>#N/A</v>
      </c>
      <c r="K186" s="358" t="e">
        <f>IF(ISNUMBER(Regressions!L196),ROUND(Regressions!L196, 1), NA())</f>
        <v>#N/A</v>
      </c>
      <c r="L186" s="257" t="e">
        <f>IF(ISNUMBER(Regressions!M196),ROUND(Regressions!M196, 1), NA())</f>
        <v>#N/A</v>
      </c>
      <c r="M186" s="359" t="e">
        <f>IF(ISNUMBER(Regressions!N196),ROUND(Regressions!N196, 1), NA())</f>
        <v>#N/A</v>
      </c>
      <c r="N186" s="256" t="e">
        <f>IF(ISNUMBER(Regressions!O196),ROUND(Regressions!O196, 1), NA())</f>
        <v>#N/A</v>
      </c>
      <c r="O186" s="360" t="e">
        <f>IF(ISNUMBER(Regressions!Q196),ROUND(Regressions!Q196, 1), NA())</f>
        <v>#N/A</v>
      </c>
      <c r="P186" s="358" t="e">
        <f>IF(ISNUMBER(Regressions!R196),ROUND(Regressions!R196, 1), NA())</f>
        <v>#N/A</v>
      </c>
      <c r="Q186" s="258" t="e">
        <f>IF(ISNUMBER(Regressions!S196),ROUND(Regressions!S196, 1), NA())</f>
        <v>#N/A</v>
      </c>
      <c r="R186" s="359" t="e">
        <f>IF(ISNUMBER(Regressions!T196),ROUND(Regressions!T196, 1), NA())</f>
        <v>#N/A</v>
      </c>
      <c r="S186" s="256" t="e">
        <f>IF(ISNUMBER(Regressions!U196),ROUND(Regressions!U196, 1), NA())</f>
        <v>#N/A</v>
      </c>
    </row>
    <row xmlns:x14ac="http://schemas.microsoft.com/office/spreadsheetml/2009/9/ac" r="187" hidden="true" x14ac:dyDescent="0.2">
      <c r="A187" s="354" t="str">
        <f>IF(ISBLANK(Regressions!A197), " ", Regressions!A197)</f>
        <v>Ecuador</v>
      </c>
      <c r="B187" s="355">
        <f>IF(ISBLANK(Regressions!B197), " ", Regressions!B197)</f>
        <v>2028</v>
      </c>
      <c r="C187" s="361" t="str">
        <f>IF(ISBLANK(Regressions!C197), " ", Regressions!C197)</f>
        <v>Secondary</v>
      </c>
      <c r="D187" s="357" t="str">
        <f>IF(ISBLANK(Regressions!D197), " ", Regressions!D197)</f>
        <v> </v>
      </c>
      <c r="E187" s="254" t="e">
        <f>IF(ISNUMBER(Regressions!E197),ROUND(Regressions!E197, 1), NA())</f>
        <v>#N/A</v>
      </c>
      <c r="F187" s="358" t="e">
        <f>IF(ISNUMBER(Regressions!F197),ROUND(Regressions!F197, 1), NA())</f>
        <v>#N/A</v>
      </c>
      <c r="G187" s="255" t="e">
        <f>IF(ISNUMBER(Regressions!G197),ROUND(Regressions!G197, 1), NA())</f>
        <v>#N/A</v>
      </c>
      <c r="H187" s="359" t="e">
        <f>IF(ISNUMBER(Regressions!H197),ROUND(Regressions!H197, 1), NA())</f>
        <v>#N/A</v>
      </c>
      <c r="I187" s="256" t="e">
        <f>IF(ISNUMBER(Regressions!I197),ROUND(Regressions!I197, 1), NA())</f>
        <v>#N/A</v>
      </c>
      <c r="J187" s="360" t="e">
        <f>IF(ISNUMBER(Regressions!K197),ROUND(Regressions!K197, 1), NA())</f>
        <v>#N/A</v>
      </c>
      <c r="K187" s="358" t="e">
        <f>IF(ISNUMBER(Regressions!L197),ROUND(Regressions!L197, 1), NA())</f>
        <v>#N/A</v>
      </c>
      <c r="L187" s="257" t="e">
        <f>IF(ISNUMBER(Regressions!M197),ROUND(Regressions!M197, 1), NA())</f>
        <v>#N/A</v>
      </c>
      <c r="M187" s="359" t="e">
        <f>IF(ISNUMBER(Regressions!N197),ROUND(Regressions!N197, 1), NA())</f>
        <v>#N/A</v>
      </c>
      <c r="N187" s="256" t="e">
        <f>IF(ISNUMBER(Regressions!O197),ROUND(Regressions!O197, 1), NA())</f>
        <v>#N/A</v>
      </c>
      <c r="O187" s="360" t="e">
        <f>IF(ISNUMBER(Regressions!Q197),ROUND(Regressions!Q197, 1), NA())</f>
        <v>#N/A</v>
      </c>
      <c r="P187" s="358" t="e">
        <f>IF(ISNUMBER(Regressions!R197),ROUND(Regressions!R197, 1), NA())</f>
        <v>#N/A</v>
      </c>
      <c r="Q187" s="258" t="e">
        <f>IF(ISNUMBER(Regressions!S197),ROUND(Regressions!S197, 1), NA())</f>
        <v>#N/A</v>
      </c>
      <c r="R187" s="359" t="e">
        <f>IF(ISNUMBER(Regressions!T197),ROUND(Regressions!T197, 1), NA())</f>
        <v>#N/A</v>
      </c>
      <c r="S187" s="256" t="e">
        <f>IF(ISNUMBER(Regressions!U197),ROUND(Regressions!U197, 1), NA())</f>
        <v>#N/A</v>
      </c>
    </row>
    <row xmlns:x14ac="http://schemas.microsoft.com/office/spreadsheetml/2009/9/ac" r="188" hidden="true" x14ac:dyDescent="0.2">
      <c r="A188" s="354" t="str">
        <f>IF(ISBLANK(Regressions!A198), " ", Regressions!A198)</f>
        <v>Ecuador</v>
      </c>
      <c r="B188" s="355">
        <f>IF(ISBLANK(Regressions!B198), " ", Regressions!B198)</f>
        <v>2029</v>
      </c>
      <c r="C188" s="361" t="str">
        <f>IF(ISBLANK(Regressions!C198), " ", Regressions!C198)</f>
        <v>Secondary</v>
      </c>
      <c r="D188" s="357" t="str">
        <f>IF(ISBLANK(Regressions!D198), " ", Regressions!D198)</f>
        <v> </v>
      </c>
      <c r="E188" s="254" t="e">
        <f>IF(ISNUMBER(Regressions!E198),ROUND(Regressions!E198, 1), NA())</f>
        <v>#N/A</v>
      </c>
      <c r="F188" s="358" t="e">
        <f>IF(ISNUMBER(Regressions!F198),ROUND(Regressions!F198, 1), NA())</f>
        <v>#N/A</v>
      </c>
      <c r="G188" s="255" t="e">
        <f>IF(ISNUMBER(Regressions!G198),ROUND(Regressions!G198, 1), NA())</f>
        <v>#N/A</v>
      </c>
      <c r="H188" s="359" t="e">
        <f>IF(ISNUMBER(Regressions!H198),ROUND(Regressions!H198, 1), NA())</f>
        <v>#N/A</v>
      </c>
      <c r="I188" s="256" t="e">
        <f>IF(ISNUMBER(Regressions!I198),ROUND(Regressions!I198, 1), NA())</f>
        <v>#N/A</v>
      </c>
      <c r="J188" s="360" t="e">
        <f>IF(ISNUMBER(Regressions!K198),ROUND(Regressions!K198, 1), NA())</f>
        <v>#N/A</v>
      </c>
      <c r="K188" s="358" t="e">
        <f>IF(ISNUMBER(Regressions!L198),ROUND(Regressions!L198, 1), NA())</f>
        <v>#N/A</v>
      </c>
      <c r="L188" s="257" t="e">
        <f>IF(ISNUMBER(Regressions!M198),ROUND(Regressions!M198, 1), NA())</f>
        <v>#N/A</v>
      </c>
      <c r="M188" s="359" t="e">
        <f>IF(ISNUMBER(Regressions!N198),ROUND(Regressions!N198, 1), NA())</f>
        <v>#N/A</v>
      </c>
      <c r="N188" s="256" t="e">
        <f>IF(ISNUMBER(Regressions!O198),ROUND(Regressions!O198, 1), NA())</f>
        <v>#N/A</v>
      </c>
      <c r="O188" s="360" t="e">
        <f>IF(ISNUMBER(Regressions!Q198),ROUND(Regressions!Q198, 1), NA())</f>
        <v>#N/A</v>
      </c>
      <c r="P188" s="358" t="e">
        <f>IF(ISNUMBER(Regressions!R198),ROUND(Regressions!R198, 1), NA())</f>
        <v>#N/A</v>
      </c>
      <c r="Q188" s="258" t="e">
        <f>IF(ISNUMBER(Regressions!S198),ROUND(Regressions!S198, 1), NA())</f>
        <v>#N/A</v>
      </c>
      <c r="R188" s="359" t="e">
        <f>IF(ISNUMBER(Regressions!T198),ROUND(Regressions!T198, 1), NA())</f>
        <v>#N/A</v>
      </c>
      <c r="S188" s="256" t="e">
        <f>IF(ISNUMBER(Regressions!U198),ROUND(Regressions!U198, 1), NA())</f>
        <v>#N/A</v>
      </c>
    </row>
    <row xmlns:x14ac="http://schemas.microsoft.com/office/spreadsheetml/2009/9/ac" r="189" hidden="true" x14ac:dyDescent="0.2">
      <c r="A189" s="354" t="str">
        <f>IF(ISBLANK(Regressions!A199), " ", Regressions!A199)</f>
        <v>Ecuador</v>
      </c>
      <c r="B189" s="355">
        <f>IF(ISBLANK(Regressions!B199), " ", Regressions!B199)</f>
        <v>2030</v>
      </c>
      <c r="C189" s="361" t="str">
        <f>IF(ISBLANK(Regressions!C199), " ", Regressions!C199)</f>
        <v>Secondary</v>
      </c>
      <c r="D189" s="357" t="str">
        <f>IF(ISBLANK(Regressions!D199), " ", Regressions!D199)</f>
        <v> </v>
      </c>
      <c r="E189" s="254" t="e">
        <f>IF(ISNUMBER(Regressions!E199),ROUND(Regressions!E199, 1), NA())</f>
        <v>#N/A</v>
      </c>
      <c r="F189" s="358" t="e">
        <f>IF(ISNUMBER(Regressions!F199),ROUND(Regressions!F199, 1), NA())</f>
        <v>#N/A</v>
      </c>
      <c r="G189" s="255" t="e">
        <f>IF(ISNUMBER(Regressions!G199),ROUND(Regressions!G199, 1), NA())</f>
        <v>#N/A</v>
      </c>
      <c r="H189" s="359" t="e">
        <f>IF(ISNUMBER(Regressions!H199),ROUND(Regressions!H199, 1), NA())</f>
        <v>#N/A</v>
      </c>
      <c r="I189" s="256" t="e">
        <f>IF(ISNUMBER(Regressions!I199),ROUND(Regressions!I199, 1), NA())</f>
        <v>#N/A</v>
      </c>
      <c r="J189" s="360" t="e">
        <f>IF(ISNUMBER(Regressions!K199),ROUND(Regressions!K199, 1), NA())</f>
        <v>#N/A</v>
      </c>
      <c r="K189" s="358" t="e">
        <f>IF(ISNUMBER(Regressions!L199),ROUND(Regressions!L199, 1), NA())</f>
        <v>#N/A</v>
      </c>
      <c r="L189" s="257" t="e">
        <f>IF(ISNUMBER(Regressions!M199),ROUND(Regressions!M199, 1), NA())</f>
        <v>#N/A</v>
      </c>
      <c r="M189" s="359" t="e">
        <f>IF(ISNUMBER(Regressions!N199),ROUND(Regressions!N199, 1), NA())</f>
        <v>#N/A</v>
      </c>
      <c r="N189" s="256" t="e">
        <f>IF(ISNUMBER(Regressions!O199),ROUND(Regressions!O199, 1), NA())</f>
        <v>#N/A</v>
      </c>
      <c r="O189" s="360" t="e">
        <f>IF(ISNUMBER(Regressions!Q199),ROUND(Regressions!Q199, 1), NA())</f>
        <v>#N/A</v>
      </c>
      <c r="P189" s="358" t="e">
        <f>IF(ISNUMBER(Regressions!R199),ROUND(Regressions!R199, 1), NA())</f>
        <v>#N/A</v>
      </c>
      <c r="Q189" s="258" t="e">
        <f>IF(ISNUMBER(Regressions!S199),ROUND(Regressions!S199, 1), NA())</f>
        <v>#N/A</v>
      </c>
      <c r="R189" s="359" t="e">
        <f>IF(ISNUMBER(Regressions!T199),ROUND(Regressions!T199, 1), NA())</f>
        <v>#N/A</v>
      </c>
      <c r="S189" s="256" t="e">
        <f>IF(ISNUMBER(Regressions!U199),ROUND(Regressions!U199, 1), NA())</f>
        <v>#N/A</v>
      </c>
    </row>
    <row xmlns:x14ac="http://schemas.microsoft.com/office/spreadsheetml/2009/9/ac" r="211" x14ac:dyDescent="0.2">
      <c r="A211" s="428"/>
      <c r="B211" s="429"/>
      <c r="C211" s="430"/>
      <c r="D211" s="416"/>
      <c r="E211" s="431"/>
      <c r="F211" s="431"/>
      <c r="G211" s="432"/>
      <c r="H211" s="431"/>
      <c r="I211" s="432"/>
      <c r="J211" s="433"/>
      <c r="K211" s="433"/>
      <c r="L211" s="431"/>
      <c r="M211" s="433"/>
      <c r="N211" s="434"/>
      <c r="O211" s="416"/>
      <c r="P211" s="416"/>
      <c r="Q211" s="416"/>
      <c r="R211" s="416"/>
      <c r="S211" s="416"/>
      <c r="T211" s="416"/>
      <c r="U211" s="416"/>
      <c r="V211" s="416"/>
      <c r="W211" s="416"/>
      <c r="X211" s="416"/>
      <c r="Y211" s="416"/>
      <c r="Z211" s="416"/>
      <c r="AA211" s="416"/>
      <c r="AB211" s="416"/>
      <c r="AC211" s="41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9" t="s">
        <v>13</v>
      </c>
      <c r="E2" s="36"/>
      <c r="F2" s="36"/>
      <c r="G2" s="55"/>
      <c r="H2" s="36"/>
      <c r="I2" s="36"/>
      <c r="J2" s="55"/>
      <c r="K2" s="38"/>
      <c r="L2" s="38"/>
      <c r="M2" s="55"/>
      <c r="N2" s="38"/>
      <c r="O2" s="38"/>
      <c r="P2" s="55"/>
      <c r="Q2" s="38"/>
      <c r="R2" s="38"/>
      <c r="S2" s="55"/>
      <c r="T2" s="38"/>
      <c r="U2" s="38"/>
      <c r="V2" s="26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4"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0" t="s">
        <v>25</v>
      </c>
      <c r="E4" s="261" t="s">
        <v>19</v>
      </c>
      <c r="F4" s="262" t="s">
        <v>167</v>
      </c>
      <c r="G4" s="140" t="s">
        <v>25</v>
      </c>
      <c r="H4" s="261" t="s">
        <v>19</v>
      </c>
      <c r="I4" s="262" t="s">
        <v>167</v>
      </c>
      <c r="J4" s="140" t="s">
        <v>25</v>
      </c>
      <c r="K4" s="261" t="s">
        <v>19</v>
      </c>
      <c r="L4" s="262" t="s">
        <v>167</v>
      </c>
      <c r="M4" s="140" t="s">
        <v>25</v>
      </c>
      <c r="N4" s="261" t="s">
        <v>19</v>
      </c>
      <c r="O4" s="262" t="s">
        <v>167</v>
      </c>
      <c r="P4" s="140" t="s">
        <v>25</v>
      </c>
      <c r="Q4" s="261" t="s">
        <v>19</v>
      </c>
      <c r="R4" s="262" t="s">
        <v>167</v>
      </c>
      <c r="S4" s="140" t="s">
        <v>25</v>
      </c>
      <c r="T4" s="261" t="s">
        <v>19</v>
      </c>
      <c r="U4" s="263" t="s">
        <v>167</v>
      </c>
      <c r="V4" s="144" t="s">
        <v>25</v>
      </c>
      <c r="W4" s="145" t="s">
        <v>19</v>
      </c>
      <c r="X4" s="145" t="s">
        <v>21</v>
      </c>
      <c r="Y4" s="145" t="s">
        <v>29</v>
      </c>
      <c r="Z4" s="147" t="s">
        <v>168</v>
      </c>
      <c r="AA4" s="144" t="s">
        <v>25</v>
      </c>
      <c r="AB4" s="145" t="s">
        <v>19</v>
      </c>
      <c r="AC4" s="145" t="s">
        <v>21</v>
      </c>
      <c r="AD4" s="145" t="s">
        <v>29</v>
      </c>
      <c r="AE4" s="147" t="s">
        <v>168</v>
      </c>
      <c r="AF4" s="144" t="s">
        <v>25</v>
      </c>
      <c r="AG4" s="145" t="s">
        <v>19</v>
      </c>
      <c r="AH4" s="145" t="s">
        <v>21</v>
      </c>
      <c r="AI4" s="145" t="s">
        <v>29</v>
      </c>
      <c r="AJ4" s="147" t="s">
        <v>168</v>
      </c>
      <c r="AK4" s="144" t="s">
        <v>25</v>
      </c>
      <c r="AL4" s="145" t="s">
        <v>19</v>
      </c>
      <c r="AM4" s="145" t="s">
        <v>21</v>
      </c>
      <c r="AN4" s="145" t="s">
        <v>29</v>
      </c>
      <c r="AO4" s="147" t="s">
        <v>168</v>
      </c>
      <c r="AP4" s="144" t="s">
        <v>25</v>
      </c>
      <c r="AQ4" s="145" t="s">
        <v>19</v>
      </c>
      <c r="AR4" s="145" t="s">
        <v>21</v>
      </c>
      <c r="AS4" s="145" t="s">
        <v>29</v>
      </c>
      <c r="AT4" s="147" t="s">
        <v>168</v>
      </c>
      <c r="AU4" s="144" t="s">
        <v>25</v>
      </c>
      <c r="AV4" s="145" t="s">
        <v>19</v>
      </c>
      <c r="AW4" s="145" t="s">
        <v>21</v>
      </c>
      <c r="AX4" s="145" t="s">
        <v>29</v>
      </c>
      <c r="AY4" s="148" t="s">
        <v>168</v>
      </c>
      <c r="AZ4" s="149" t="s">
        <v>110</v>
      </c>
      <c r="BA4" s="150" t="s">
        <v>109</v>
      </c>
      <c r="BB4" s="151" t="s">
        <v>169</v>
      </c>
      <c r="BC4" s="149" t="s">
        <v>110</v>
      </c>
      <c r="BD4" s="150" t="s">
        <v>109</v>
      </c>
      <c r="BE4" s="151" t="s">
        <v>169</v>
      </c>
      <c r="BF4" s="149" t="s">
        <v>110</v>
      </c>
      <c r="BG4" s="150" t="s">
        <v>109</v>
      </c>
      <c r="BH4" s="151" t="s">
        <v>169</v>
      </c>
      <c r="BI4" s="149" t="s">
        <v>110</v>
      </c>
      <c r="BJ4" s="150" t="s">
        <v>109</v>
      </c>
      <c r="BK4" s="151" t="s">
        <v>169</v>
      </c>
      <c r="BL4" s="149" t="s">
        <v>110</v>
      </c>
      <c r="BM4" s="150" t="s">
        <v>109</v>
      </c>
      <c r="BN4" s="151" t="s">
        <v>169</v>
      </c>
      <c r="BO4" s="149" t="s">
        <v>110</v>
      </c>
      <c r="BP4" s="150" t="s">
        <v>109</v>
      </c>
      <c r="BQ4" s="151" t="s">
        <v>169</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40" t="s">
        <v>120</v>
      </c>
      <c r="E5" s="141" t="s">
        <v>42</v>
      </c>
      <c r="F5" s="142" t="s">
        <v>176</v>
      </c>
      <c r="G5" s="140" t="s">
        <v>121</v>
      </c>
      <c r="H5" s="141" t="s">
        <v>43</v>
      </c>
      <c r="I5" s="142" t="s">
        <v>177</v>
      </c>
      <c r="J5" s="140" t="s">
        <v>122</v>
      </c>
      <c r="K5" s="141" t="s">
        <v>44</v>
      </c>
      <c r="L5" s="142" t="s">
        <v>178</v>
      </c>
      <c r="M5" s="140" t="s">
        <v>123</v>
      </c>
      <c r="N5" s="141" t="s">
        <v>84</v>
      </c>
      <c r="O5" s="142" t="s">
        <v>179</v>
      </c>
      <c r="P5" s="140" t="s">
        <v>124</v>
      </c>
      <c r="Q5" s="141" t="s">
        <v>85</v>
      </c>
      <c r="R5" s="142" t="s">
        <v>180</v>
      </c>
      <c r="S5" s="140" t="s">
        <v>125</v>
      </c>
      <c r="T5" s="141" t="s">
        <v>86</v>
      </c>
      <c r="U5" s="143" t="s">
        <v>181</v>
      </c>
      <c r="V5" s="144" t="s">
        <v>114</v>
      </c>
      <c r="W5" s="145" t="s">
        <v>45</v>
      </c>
      <c r="X5" s="146" t="s">
        <v>63</v>
      </c>
      <c r="Y5" s="146" t="s">
        <v>64</v>
      </c>
      <c r="Z5" s="147" t="s">
        <v>182</v>
      </c>
      <c r="AA5" s="144" t="s">
        <v>115</v>
      </c>
      <c r="AB5" s="145" t="s">
        <v>46</v>
      </c>
      <c r="AC5" s="146" t="s">
        <v>65</v>
      </c>
      <c r="AD5" s="146" t="s">
        <v>66</v>
      </c>
      <c r="AE5" s="147" t="s">
        <v>183</v>
      </c>
      <c r="AF5" s="144" t="s">
        <v>116</v>
      </c>
      <c r="AG5" s="145" t="s">
        <v>47</v>
      </c>
      <c r="AH5" s="146" t="s">
        <v>67</v>
      </c>
      <c r="AI5" s="146" t="s">
        <v>68</v>
      </c>
      <c r="AJ5" s="147" t="s">
        <v>184</v>
      </c>
      <c r="AK5" s="144" t="s">
        <v>117</v>
      </c>
      <c r="AL5" s="145" t="s">
        <v>69</v>
      </c>
      <c r="AM5" s="146" t="s">
        <v>70</v>
      </c>
      <c r="AN5" s="146" t="s">
        <v>71</v>
      </c>
      <c r="AO5" s="147" t="s">
        <v>185</v>
      </c>
      <c r="AP5" s="144" t="s">
        <v>118</v>
      </c>
      <c r="AQ5" s="145" t="s">
        <v>72</v>
      </c>
      <c r="AR5" s="146" t="s">
        <v>73</v>
      </c>
      <c r="AS5" s="146" t="s">
        <v>74</v>
      </c>
      <c r="AT5" s="147" t="s">
        <v>186</v>
      </c>
      <c r="AU5" s="144" t="s">
        <v>119</v>
      </c>
      <c r="AV5" s="145" t="s">
        <v>75</v>
      </c>
      <c r="AW5" s="146" t="s">
        <v>76</v>
      </c>
      <c r="AX5" s="146" t="s">
        <v>77</v>
      </c>
      <c r="AY5" s="148" t="s">
        <v>187</v>
      </c>
      <c r="AZ5" s="149" t="s">
        <v>78</v>
      </c>
      <c r="BA5" s="150" t="s">
        <v>100</v>
      </c>
      <c r="BB5" s="151" t="s">
        <v>188</v>
      </c>
      <c r="BC5" s="149" t="s">
        <v>83</v>
      </c>
      <c r="BD5" s="150" t="s">
        <v>101</v>
      </c>
      <c r="BE5" s="151" t="s">
        <v>189</v>
      </c>
      <c r="BF5" s="149" t="s">
        <v>82</v>
      </c>
      <c r="BG5" s="150" t="s">
        <v>102</v>
      </c>
      <c r="BH5" s="151" t="s">
        <v>190</v>
      </c>
      <c r="BI5" s="149" t="s">
        <v>81</v>
      </c>
      <c r="BJ5" s="150" t="s">
        <v>103</v>
      </c>
      <c r="BK5" s="151" t="s">
        <v>191</v>
      </c>
      <c r="BL5" s="149" t="s">
        <v>80</v>
      </c>
      <c r="BM5" s="150" t="s">
        <v>104</v>
      </c>
      <c r="BN5" s="151" t="s">
        <v>192</v>
      </c>
      <c r="BO5" s="149" t="s">
        <v>79</v>
      </c>
      <c r="BP5" s="150" t="s">
        <v>105</v>
      </c>
      <c r="BQ5" s="151" t="s">
        <v>193</v>
      </c>
    </row>
    <row xmlns:x14ac="http://schemas.microsoft.com/office/spreadsheetml/2009/9/ac" r="6" x14ac:dyDescent="0.2">
      <c r="A6" s="36" t="str">
        <f>IF('Water Data'!$B$2="","",'Water Data'!$B$2)</f>
        <v>ECU_2006_LLECE</v>
      </c>
      <c r="B6" s="36" t="str">
        <f>+'Water Data'!C2</f>
        <v>Survey</v>
      </c>
      <c r="C6" s="353">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63.758389261744966</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87.8</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33.299999999999997</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63.758389261744966</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[63]</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str">
        <f>+IF(AND(ISTEXT('Sanitation Data'!B2),CQ6="Yes"),'Sanitation Data'!E6,IF(AND(ISTEXT('Sanitation Data'!B2),CQ6="No",ISNUMBER('Sanitation Data'!E6)),CONCATENATE("[",ROUND('Sanitation Data'!E6,0),"]"),NA()))</f>
        <v>[84]</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[37]</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7"/>
      <c r="BS6" s="297">
        <f>+'Water Data'!D27</f>
        <v>0</v>
      </c>
      <c r="BT6" s="297" t="str">
        <f>+'Water Data'!D28</f>
        <v>Yes</v>
      </c>
      <c r="BU6" s="297">
        <f>+'Water Data'!D29</f>
        <v>0</v>
      </c>
      <c r="BV6" s="297">
        <f>+'Water Data'!E27</f>
        <v>0</v>
      </c>
      <c r="BW6" s="297" t="str">
        <f>+'Water Data'!E28</f>
        <v>Yes</v>
      </c>
      <c r="BX6" s="297">
        <f>+'Water Data'!E29</f>
        <v>0</v>
      </c>
      <c r="BY6" s="297">
        <f>+'Water Data'!F27</f>
        <v>0</v>
      </c>
      <c r="BZ6" s="297" t="str">
        <f>+'Water Data'!F28</f>
        <v>Yes</v>
      </c>
      <c r="CA6" s="297">
        <f>+'Water Data'!F29</f>
        <v>0</v>
      </c>
      <c r="CB6" s="297">
        <f>+'Water Data'!G27</f>
        <v>0</v>
      </c>
      <c r="CC6" s="297">
        <f>+'Water Data'!G28</f>
        <v>0</v>
      </c>
      <c r="CD6" s="297">
        <f>+'Water Data'!G29</f>
        <v>0</v>
      </c>
      <c r="CE6" s="297">
        <f>+'Water Data'!H27</f>
        <v>0</v>
      </c>
      <c r="CF6" s="297" t="str">
        <f>+'Water Data'!H28</f>
        <v>Yes</v>
      </c>
      <c r="CG6" s="297">
        <f>+'Water Data'!H29</f>
        <v>0</v>
      </c>
      <c r="CH6" s="297">
        <f>+'Water Data'!I27</f>
        <v>0</v>
      </c>
      <c r="CI6" s="297">
        <f>+'Water Data'!I28</f>
        <v>0</v>
      </c>
      <c r="CJ6" s="297">
        <f>+'Water Data'!I29</f>
        <v>0</v>
      </c>
      <c r="CK6" s="297">
        <f>+'Sanitation Data'!D28</f>
        <v>0</v>
      </c>
      <c r="CL6" s="297" t="str">
        <f>+'Sanitation Data'!D29</f>
        <v>No</v>
      </c>
      <c r="CM6" s="297">
        <f>+'Sanitation Data'!D30</f>
        <v>0</v>
      </c>
      <c r="CN6" s="297">
        <f>+'Sanitation Data'!D31</f>
        <v>0</v>
      </c>
      <c r="CO6" s="297">
        <f>+'Sanitation Data'!D32</f>
        <v>0</v>
      </c>
      <c r="CP6" s="297">
        <f>+'Sanitation Data'!E28</f>
        <v>0</v>
      </c>
      <c r="CQ6" s="297" t="str">
        <f>+'Sanitation Data'!E29</f>
        <v>No</v>
      </c>
      <c r="CR6" s="297">
        <f>+'Sanitation Data'!E30</f>
        <v>0</v>
      </c>
      <c r="CS6" s="297">
        <f>+'Sanitation Data'!E31</f>
        <v>0</v>
      </c>
      <c r="CT6" s="297">
        <f>+'Sanitation Data'!E32</f>
        <v>0</v>
      </c>
      <c r="CU6" s="297">
        <f>+'Sanitation Data'!F28</f>
        <v>0</v>
      </c>
      <c r="CV6" s="297" t="str">
        <f>+'Sanitation Data'!F29</f>
        <v>No</v>
      </c>
      <c r="CW6" s="297">
        <f>+'Sanitation Data'!F30</f>
        <v>0</v>
      </c>
      <c r="CX6" s="297">
        <f>+'Sanitation Data'!F31</f>
        <v>0</v>
      </c>
      <c r="CY6" s="297">
        <f>+'Sanitation Data'!F32</f>
        <v>0</v>
      </c>
      <c r="CZ6" s="297">
        <f>+'Sanitation Data'!G28</f>
        <v>0</v>
      </c>
      <c r="DA6" s="297">
        <f>+'Sanitation Data'!G29</f>
        <v>0</v>
      </c>
      <c r="DB6" s="297">
        <f>+'Sanitation Data'!G30</f>
        <v>0</v>
      </c>
      <c r="DC6" s="297">
        <f>+'Sanitation Data'!G31</f>
        <v>0</v>
      </c>
      <c r="DD6" s="297">
        <f>+'Sanitation Data'!G32</f>
        <v>0</v>
      </c>
      <c r="DE6" s="297">
        <f>+'Sanitation Data'!H28</f>
        <v>0</v>
      </c>
      <c r="DF6" s="297" t="str">
        <f>+'Sanitation Data'!H29</f>
        <v>No</v>
      </c>
      <c r="DG6" s="297">
        <f>+'Sanitation Data'!H30</f>
        <v>0</v>
      </c>
      <c r="DH6" s="297">
        <f>+'Sanitation Data'!H31</f>
        <v>0</v>
      </c>
      <c r="DI6" s="297">
        <f>+'Sanitation Data'!H32</f>
        <v>0</v>
      </c>
      <c r="DJ6" s="297">
        <f>+'Sanitation Data'!I28</f>
        <v>0</v>
      </c>
      <c r="DK6" s="297">
        <f>+'Sanitation Data'!I29</f>
        <v>0</v>
      </c>
      <c r="DL6" s="297">
        <f>+'Sanitation Data'!I30</f>
        <v>0</v>
      </c>
      <c r="DM6" s="297">
        <f>+'Sanitation Data'!I31</f>
        <v>0</v>
      </c>
      <c r="DN6" s="297">
        <f>+'Sanitation Data'!I32</f>
        <v>0</v>
      </c>
      <c r="DO6" s="297">
        <f>+'Hygiene Data'!D11</f>
        <v>0</v>
      </c>
      <c r="DP6" s="297">
        <f>+'Hygiene Data'!D12</f>
        <v>0</v>
      </c>
      <c r="DQ6" s="297">
        <f>+'Hygiene Data'!D13</f>
        <v>0</v>
      </c>
      <c r="DR6" s="297">
        <f>+'Hygiene Data'!E11</f>
        <v>0</v>
      </c>
      <c r="DS6" s="297">
        <f>+'Hygiene Data'!E12</f>
        <v>0</v>
      </c>
      <c r="DT6" s="297">
        <f>+'Hygiene Data'!E13</f>
        <v>0</v>
      </c>
      <c r="DU6" s="297">
        <f>+'Hygiene Data'!F11</f>
        <v>0</v>
      </c>
      <c r="DV6" s="297">
        <f>+'Hygiene Data'!F12</f>
        <v>0</v>
      </c>
      <c r="DW6" s="297">
        <f>+'Hygiene Data'!F13</f>
        <v>0</v>
      </c>
      <c r="DX6" s="297">
        <f>+'Hygiene Data'!G11</f>
        <v>0</v>
      </c>
      <c r="DY6" s="297">
        <f>+'Hygiene Data'!G12</f>
        <v>0</v>
      </c>
      <c r="DZ6" s="297">
        <f>+'Hygiene Data'!G13</f>
        <v>0</v>
      </c>
      <c r="EA6" s="297">
        <f>+'Hygiene Data'!H11</f>
        <v>0</v>
      </c>
      <c r="EB6" s="297">
        <f>+'Hygiene Data'!H12</f>
        <v>0</v>
      </c>
      <c r="EC6" s="297">
        <f>+'Hygiene Data'!H13</f>
        <v>0</v>
      </c>
      <c r="ED6" s="297">
        <f>+'Hygiene Data'!I11</f>
        <v>0</v>
      </c>
      <c r="EE6" s="297">
        <f>+'Hygiene Data'!I12</f>
        <v>0</v>
      </c>
      <c r="EF6" s="297">
        <f>+'Hygiene Data'!I13</f>
        <v>0</v>
      </c>
    </row>
    <row xmlns:x14ac="http://schemas.microsoft.com/office/spreadsheetml/2009/9/ac" r="7" x14ac:dyDescent="0.2">
      <c r="A7" s="36" t="str">
        <f ca="true">+IF(OFFSET('Water Data'!$B$2,0,10*ROW('Water Data'!E1))="","",OFFSET('Water Data'!$B$2,0,10*ROW('Water Data'!E1)))</f>
        <v>ECU_2013_LLECE</v>
      </c>
      <c r="B7" s="36" t="str">
        <f ca="true">+IF(OFFSET('Water Data'!$C$2,0,10*ROW('Water Data'!F1))="","",OFFSET('Water Data'!$C$2,0,10*ROW('Water Data'!F1)))</f>
        <v>Survey</v>
      </c>
      <c r="C7" s="353">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90.303030303030312</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92.543859649122808</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85.294117647058826</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90.303030303030312</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[75]</v>
      </c>
      <c r="X7" s="97" t="str">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[83]</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[83]</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str">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[82]</v>
      </c>
      <c r="AC7" s="97" t="str">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[82]</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str">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[82]</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[60]</v>
      </c>
      <c r="AH7" s="97" t="str">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[83]</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str">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[83]</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[75]</v>
      </c>
      <c r="AR7" s="97" t="str">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[83]</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[83]</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7"/>
      <c r="BS7" s="297" t="str">
        <f ca="true">+IF(OFFSET('Water Data'!$D$27,0,10*ROW('Water Data'!D1))="","",OFFSET('Water Data'!$D$27,0,10*ROW('Water Data'!D1)))</f>
        <v/>
      </c>
      <c r="BT7" s="297" t="str">
        <f ca="true">+IF(OFFSET('Water Data'!$D$28,0,10*ROW('Water Data'!D1))="","",OFFSET('Water Data'!$D$28,0,10*ROW('Water Data'!D1)))</f>
        <v>Yes</v>
      </c>
      <c r="BU7" s="297" t="str">
        <f ca="true">+IF(OFFSET('Water Data'!$D$29,0,10*ROW('Water Data'!D1))="","",OFFSET('Water Data'!$D$29,0,10*ROW('Water Data'!D1)))</f>
        <v/>
      </c>
      <c r="BV7" s="297" t="str">
        <f ca="true">+IF(OFFSET('Water Data'!$E$27,0,10*ROW('Water Data'!E1))="","",OFFSET('Water Data'!$E$27,0,10*ROW('Water Data'!E1)))</f>
        <v/>
      </c>
      <c r="BW7" s="297" t="str">
        <f ca="true">+IF(OFFSET('Water Data'!$E$28,0,10*ROW('Water Data'!E1))="","",OFFSET('Water Data'!$E$28,0,10*ROW('Water Data'!E1)))</f>
        <v>Yes</v>
      </c>
      <c r="BX7" s="297" t="str">
        <f ca="true">+IF(OFFSET('Water Data'!$E$29,0,10*ROW('Water Data'!E1))="","",OFFSET('Water Data'!$E$29,0,10*ROW('Water Data'!E1)))</f>
        <v/>
      </c>
      <c r="BY7" s="297" t="str">
        <f ca="true">+IF(OFFSET('Water Data'!$F$27,0,10*ROW('Water Data'!F1))="","",OFFSET('Water Data'!$F$27,0,10*ROW('Water Data'!F1)))</f>
        <v/>
      </c>
      <c r="BZ7" s="297" t="str">
        <f ca="true">+IF(OFFSET('Water Data'!$F$28,0,10*ROW('Water Data'!F1))="","",OFFSET('Water Data'!$F$28,0,10*ROW('Water Data'!F1)))</f>
        <v>Yes</v>
      </c>
      <c r="CA7" s="297" t="str">
        <f ca="true">+IF(OFFSET('Water Data'!$F$29,0,10*ROW('Water Data'!F1))="","",OFFSET('Water Data'!$F$29,0,10*ROW('Water Data'!F1)))</f>
        <v/>
      </c>
      <c r="CB7" s="297" t="str">
        <f ca="true">+IF(OFFSET('Water Data'!$G$27,0,10*ROW('Water Data'!G1))="","",OFFSET('Water Data'!$G$27,0,10*ROW('Water Data'!G1)))</f>
        <v/>
      </c>
      <c r="CC7" s="297" t="str">
        <f ca="true">+IF(OFFSET('Water Data'!$G$28,0,10*ROW('Water Data'!G1))="","",OFFSET('Water Data'!$G$28,0,10*ROW('Water Data'!G1)))</f>
        <v/>
      </c>
      <c r="CD7" s="297" t="str">
        <f ca="true">+IF(OFFSET('Water Data'!$G$29,0,10*ROW('Water Data'!G1))="","",OFFSET('Water Data'!$G$29,0,10*ROW('Water Data'!G1)))</f>
        <v/>
      </c>
      <c r="CE7" s="297" t="str">
        <f ca="true">+IF(OFFSET('Water Data'!$H$27,0,10*ROW('Water Data'!H1))="","",OFFSET('Water Data'!$H$27,0,10*ROW('Water Data'!H1)))</f>
        <v/>
      </c>
      <c r="CF7" s="297" t="str">
        <f ca="true">+IF(OFFSET('Water Data'!$H$28,0,10*ROW('Water Data'!H1))="","",OFFSET('Water Data'!$H$28,0,10*ROW('Water Data'!H1)))</f>
        <v>Yes</v>
      </c>
      <c r="CG7" s="297" t="str">
        <f ca="true">+IF(OFFSET('Water Data'!$H$29,0,10*ROW('Water Data'!H1))="","",OFFSET('Water Data'!$H$29,0,10*ROW('Water Data'!H1)))</f>
        <v/>
      </c>
      <c r="CH7" s="297" t="str">
        <f ca="true">+IF(OFFSET('Water Data'!$I$27,0,10*ROW('Water Data'!I1))="","",OFFSET('Water Data'!$I$27,0,10*ROW('Water Data'!I1)))</f>
        <v/>
      </c>
      <c r="CI7" s="297" t="str">
        <f ca="true">+IF(OFFSET('Water Data'!$I$28,0,10*ROW('Water Data'!I1))="","",OFFSET('Water Data'!$I$28,0,10*ROW('Water Data'!I1)))</f>
        <v/>
      </c>
      <c r="CJ7" s="297" t="str">
        <f ca="true">+IF(OFFSET('Water Data'!$I$29,0,10*ROW('Water Data'!I1))="","",OFFSET('Water Data'!$I$29,0,10*ROW('Water Data'!I1)))</f>
        <v/>
      </c>
      <c r="CK7" s="297" t="str">
        <f ca="true">+IF(OFFSET('Sanitation Data'!$D$28,0,10*ROW('Sanitation Data'!D1))="","",OFFSET('Sanitation Data'!$D$28,0,10*ROW('Sanitation Data'!D1)))</f>
        <v/>
      </c>
      <c r="CL7" s="297" t="str">
        <f ca="true">+IF(OFFSET('Sanitation Data'!$D$29,0,10*ROW('Sanitation Data'!D1))="","",OFFSET('Sanitation Data'!$D$29,0,10*ROW('Sanitation Data'!D1)))</f>
        <v>No</v>
      </c>
      <c r="CM7" s="297" t="str">
        <f ca="true">+IF(OFFSET('Sanitation Data'!$D$30,0,10*ROW('Sanitation Data'!D1))="","",OFFSET('Sanitation Data'!$D$30,0,10*ROW('Sanitation Data'!D1)))</f>
        <v>No</v>
      </c>
      <c r="CN7" s="297" t="str">
        <f ca="true">+IF(OFFSET('Sanitation Data'!$D$31,0,10*ROW('Sanitation Data'!D1))="","",OFFSET('Sanitation Data'!$D$31,0,10*ROW('Sanitation Data'!D1)))</f>
        <v/>
      </c>
      <c r="CO7" s="297" t="str">
        <f ca="true">+IF(OFFSET('Sanitation Data'!$D$32,0,10*ROW('Sanitation Data'!D1))="","",OFFSET('Sanitation Data'!$D$32,0,10*ROW('Sanitation Data'!D1)))</f>
        <v>No</v>
      </c>
      <c r="CP7" s="297" t="str">
        <f ca="true">+IF(OFFSET('Sanitation Data'!$E$28,0,10*ROW('Sanitation Data'!E1))="","",OFFSET('Sanitation Data'!$E$28,0,10*ROW('Sanitation Data'!E1)))</f>
        <v/>
      </c>
      <c r="CQ7" s="297" t="str">
        <f ca="true">+IF(OFFSET('Sanitation Data'!$E$29,0,10*ROW('Sanitation Data'!E1))="","",OFFSET('Sanitation Data'!$E$29,0,10*ROW('Sanitation Data'!E1)))</f>
        <v>No</v>
      </c>
      <c r="CR7" s="297" t="str">
        <f ca="true">+IF(OFFSET('Sanitation Data'!$E$30,0,10*ROW('Sanitation Data'!E1))="","",OFFSET('Sanitation Data'!$E$30,0,10*ROW('Sanitation Data'!E1)))</f>
        <v>No</v>
      </c>
      <c r="CS7" s="297" t="str">
        <f ca="true">+IF(OFFSET('Sanitation Data'!$E$31,0,10*ROW('Sanitation Data'!E1))="","",OFFSET('Sanitation Data'!$E$31,0,10*ROW('Sanitation Data'!E1)))</f>
        <v/>
      </c>
      <c r="CT7" s="297" t="str">
        <f ca="true">+IF(OFFSET('Sanitation Data'!$E$32,0,10*ROW('Sanitation Data'!E1))="","",OFFSET('Sanitation Data'!$E$32,0,10*ROW('Sanitation Data'!E1)))</f>
        <v>No</v>
      </c>
      <c r="CU7" s="297" t="str">
        <f ca="true">+IF(OFFSET('Sanitation Data'!$F$28,0,10*ROW('Sanitation Data'!F1))="","",OFFSET('Sanitation Data'!$F$28,0,10*ROW('Sanitation Data'!F1)))</f>
        <v/>
      </c>
      <c r="CV7" s="297" t="str">
        <f ca="true">+IF(OFFSET('Sanitation Data'!$F$29,0,10*ROW('Sanitation Data'!F1))="","",OFFSET('Sanitation Data'!$F$29,0,10*ROW('Sanitation Data'!F1)))</f>
        <v>No</v>
      </c>
      <c r="CW7" s="297" t="str">
        <f ca="true">+IF(OFFSET('Sanitation Data'!$F$30,0,10*ROW('Sanitation Data'!F1))="","",OFFSET('Sanitation Data'!$F$30,0,10*ROW('Sanitation Data'!F1)))</f>
        <v>No</v>
      </c>
      <c r="CX7" s="297" t="str">
        <f ca="true">+IF(OFFSET('Sanitation Data'!$F$31,0,10*ROW('Sanitation Data'!F1))="","",OFFSET('Sanitation Data'!$F$31,0,10*ROW('Sanitation Data'!F1)))</f>
        <v/>
      </c>
      <c r="CY7" s="297" t="str">
        <f ca="true">+IF(OFFSET('Sanitation Data'!$F$32,0,10*ROW('Sanitation Data'!F1))="","",OFFSET('Sanitation Data'!$F$32,0,10*ROW('Sanitation Data'!F1)))</f>
        <v>No</v>
      </c>
      <c r="CZ7" s="297" t="str">
        <f ca="true">+IF(OFFSET('Sanitation Data'!$G$28,0,10*ROW('Sanitation Data'!G1))="","",OFFSET('Sanitation Data'!$G$28,0,10*ROW('Sanitation Data'!G1)))</f>
        <v/>
      </c>
      <c r="DA7" s="297" t="str">
        <f ca="true">+IF(OFFSET('Sanitation Data'!$G$29,0,10*ROW('Sanitation Data'!G1))="","",OFFSET('Sanitation Data'!$G$29,0,10*ROW('Sanitation Data'!G1)))</f>
        <v/>
      </c>
      <c r="DB7" s="297" t="str">
        <f ca="true">+IF(OFFSET('Sanitation Data'!$G$30,0,10*ROW('Sanitation Data'!G1))="","",OFFSET('Sanitation Data'!$G$30,0,10*ROW('Sanitation Data'!G1)))</f>
        <v/>
      </c>
      <c r="DC7" s="297" t="str">
        <f ca="true">+IF(OFFSET('Sanitation Data'!$G$31,0,10*ROW('Sanitation Data'!G1))="","",OFFSET('Sanitation Data'!$G$31,0,10*ROW('Sanitation Data'!G1)))</f>
        <v/>
      </c>
      <c r="DD7" s="297" t="str">
        <f ca="true">+IF(OFFSET('Sanitation Data'!$G$32,0,10*ROW('Sanitation Data'!G1))="","",OFFSET('Sanitation Data'!$G$32,0,10*ROW('Sanitation Data'!G1)))</f>
        <v/>
      </c>
      <c r="DE7" s="297" t="str">
        <f ca="true">+IF(OFFSET('Sanitation Data'!$H$28,0,10*ROW('Sanitation Data'!H1))="","",OFFSET('Sanitation Data'!$H$28,0,10*ROW('Sanitation Data'!H1)))</f>
        <v/>
      </c>
      <c r="DF7" s="297" t="str">
        <f ca="true">+IF(OFFSET('Sanitation Data'!$H$29,0,10*ROW('Sanitation Data'!H1))="","",OFFSET('Sanitation Data'!$H$29,0,10*ROW('Sanitation Data'!H1)))</f>
        <v>No</v>
      </c>
      <c r="DG7" s="297" t="str">
        <f ca="true">+IF(OFFSET('Sanitation Data'!$H$30,0,10*ROW('Sanitation Data'!H1))="","",OFFSET('Sanitation Data'!$H$30,0,10*ROW('Sanitation Data'!H1)))</f>
        <v>No</v>
      </c>
      <c r="DH7" s="297" t="str">
        <f ca="true">+IF(OFFSET('Sanitation Data'!$H$31,0,10*ROW('Sanitation Data'!H1))="","",OFFSET('Sanitation Data'!$H$31,0,10*ROW('Sanitation Data'!H1)))</f>
        <v/>
      </c>
      <c r="DI7" s="297" t="str">
        <f ca="true">+IF(OFFSET('Sanitation Data'!$H$32,0,10*ROW('Sanitation Data'!H1))="","",OFFSET('Sanitation Data'!$H$32,0,10*ROW('Sanitation Data'!H1)))</f>
        <v>No</v>
      </c>
      <c r="DJ7" s="297" t="str">
        <f ca="true">+IF(OFFSET('Sanitation Data'!$I$28,0,10*ROW('Sanitation Data'!I1))="","",OFFSET('Sanitation Data'!$I$28,0,10*ROW('Sanitation Data'!I1)))</f>
        <v/>
      </c>
      <c r="DK7" s="297" t="str">
        <f ca="true">+IF(OFFSET('Sanitation Data'!$I$29,0,10*ROW('Sanitation Data'!I1))="","",OFFSET('Sanitation Data'!$I$29,0,10*ROW('Sanitation Data'!I1)))</f>
        <v/>
      </c>
      <c r="DL7" s="297" t="str">
        <f ca="true">+IF(OFFSET('Sanitation Data'!$I$30,0,10*ROW('Sanitation Data'!I1))="","",OFFSET('Sanitation Data'!$I$30,0,10*ROW('Sanitation Data'!I1)))</f>
        <v/>
      </c>
      <c r="DM7" s="297" t="str">
        <f ca="true">+IF(OFFSET('Sanitation Data'!$I$31,0,10*ROW('Sanitation Data'!I1))="","",OFFSET('Sanitation Data'!$I$31,0,10*ROW('Sanitation Data'!I1)))</f>
        <v/>
      </c>
      <c r="DN7" s="297" t="str">
        <f ca="true">+IF(OFFSET('Sanitation Data'!$I$32,0,10*ROW('Sanitation Data'!I1))="","",OFFSET('Sanitation Data'!$I$32,0,10*ROW('Sanitation Data'!I1)))</f>
        <v/>
      </c>
      <c r="DO7" s="297" t="str">
        <f ca="true">+IF(OFFSET('Hygiene Data'!$D$11,0,10*ROW('Hygiene Data'!D1))="","",OFFSET('Hygiene Data'!$D$11,0,10*ROW('Hygiene Data'!D1)))</f>
        <v/>
      </c>
      <c r="DP7" s="297" t="str">
        <f ca="true">+IF(OFFSET('Hygiene Data'!$D$12,0,10*ROW('Hygiene Data'!D1))="","",OFFSET('Hygiene Data'!$D$12,0,10*ROW('Hygiene Data'!D1)))</f>
        <v/>
      </c>
      <c r="DQ7" s="297" t="str">
        <f ca="true">+IF(OFFSET('Hygiene Data'!$D$13,0,10*ROW('Hygiene Data'!D1))="","",OFFSET('Hygiene Data'!$D$13,0,10*ROW('Hygiene Data'!D1)))</f>
        <v/>
      </c>
      <c r="DR7" s="297" t="str">
        <f ca="true">+IF(OFFSET('Hygiene Data'!$E$11,0,10*ROW('Hygiene Data'!E1))="","",OFFSET('Hygiene Data'!$E$11,0,10*ROW('Hygiene Data'!E1)))</f>
        <v/>
      </c>
      <c r="DS7" s="297" t="str">
        <f ca="true">+IF(OFFSET('Hygiene Data'!$E$12,0,10*ROW('Hygiene Data'!E1))="","",OFFSET('Hygiene Data'!$E$12,0,10*ROW('Hygiene Data'!E1)))</f>
        <v/>
      </c>
      <c r="DT7" s="297" t="str">
        <f ca="true">+IF(OFFSET('Hygiene Data'!$E$13,0,10*ROW('Hygiene Data'!E1))="","",OFFSET('Hygiene Data'!$E$13,0,10*ROW('Hygiene Data'!E1)))</f>
        <v/>
      </c>
      <c r="DU7" s="297" t="str">
        <f ca="true">+IF(OFFSET('Hygiene Data'!$F$11,0,10*ROW('Hygiene Data'!F1))="","",OFFSET('Hygiene Data'!$F$11,0,10*ROW('Hygiene Data'!F1)))</f>
        <v/>
      </c>
      <c r="DV7" s="297" t="str">
        <f ca="true">+IF(OFFSET('Hygiene Data'!$F$12,0,10*ROW('Hygiene Data'!F1))="","",OFFSET('Hygiene Data'!$F$12,0,10*ROW('Hygiene Data'!F1)))</f>
        <v/>
      </c>
      <c r="DW7" s="297" t="str">
        <f ca="true">+IF(OFFSET('Hygiene Data'!$F$13,0,10*ROW('Hygiene Data'!F1))="","",OFFSET('Hygiene Data'!$F$13,0,10*ROW('Hygiene Data'!F1)))</f>
        <v/>
      </c>
      <c r="DX7" s="297" t="str">
        <f ca="true">+IF(OFFSET('Hygiene Data'!$G$11,0,10*ROW('Hygiene Data'!G1))="","",OFFSET('Hygiene Data'!$G$11,0,10*ROW('Hygiene Data'!G1)))</f>
        <v/>
      </c>
      <c r="DY7" s="297" t="str">
        <f ca="true">+IF(OFFSET('Hygiene Data'!$G$12,0,10*ROW('Hygiene Data'!G1))="","",OFFSET('Hygiene Data'!$G$12,0,10*ROW('Hygiene Data'!G1)))</f>
        <v/>
      </c>
      <c r="DZ7" s="297" t="str">
        <f ca="true">+IF(OFFSET('Hygiene Data'!$G$13,0,10*ROW('Hygiene Data'!G1))="","",OFFSET('Hygiene Data'!$G$13,0,10*ROW('Hygiene Data'!G1)))</f>
        <v/>
      </c>
      <c r="EA7" s="297" t="str">
        <f ca="true">+IF(OFFSET('Hygiene Data'!$H$11,0,10*ROW('Hygiene Data'!H1))="","",OFFSET('Hygiene Data'!$H$11,0,10*ROW('Hygiene Data'!H1)))</f>
        <v/>
      </c>
      <c r="EB7" s="297" t="str">
        <f ca="true">+IF(OFFSET('Hygiene Data'!$H$12,0,10*ROW('Hygiene Data'!H1))="","",OFFSET('Hygiene Data'!$H$12,0,10*ROW('Hygiene Data'!H1)))</f>
        <v/>
      </c>
      <c r="EC7" s="297" t="str">
        <f ca="true">+IF(OFFSET('Hygiene Data'!$H$13,0,10*ROW('Hygiene Data'!H1))="","",OFFSET('Hygiene Data'!$H$13,0,10*ROW('Hygiene Data'!H1)))</f>
        <v/>
      </c>
      <c r="ED7" s="297" t="str">
        <f ca="true">+IF(OFFSET('Hygiene Data'!$I$11,0,10*ROW('Hygiene Data'!I1))="","",OFFSET('Hygiene Data'!$I$11,0,10*ROW('Hygiene Data'!I1)))</f>
        <v/>
      </c>
      <c r="EE7" s="297" t="str">
        <f ca="true">+IF(OFFSET('Hygiene Data'!$I$12,0,10*ROW('Hygiene Data'!I1))="","",OFFSET('Hygiene Data'!$I$12,0,10*ROW('Hygiene Data'!I1)))</f>
        <v/>
      </c>
      <c r="EF7" s="29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ECU_2016_UIS</v>
      </c>
      <c r="B8" s="36" t="str">
        <f ca="true">+IF(OFFSET('Water Data'!$C$2,0,10*ROW('Water Data'!F2))="","",OFFSET('Water Data'!$C$2,0,10*ROW('Water Data'!F2)))</f>
        <v>Other</v>
      </c>
      <c r="C8" s="353">
        <f t="shared" ca="true" si="0"/>
        <v>2016</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str">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[51]</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str">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[40]</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str">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[61]</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[83]</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[83]</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[87]</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str">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[80]</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str">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[94]</v>
      </c>
      <c r="BR8" s="297"/>
      <c r="BS8" s="297" t="str">
        <f ca="true">+IF(OFFSET('Water Data'!$D$27,0,10*ROW('Water Data'!D2))="","",OFFSET('Water Data'!$D$27,0,10*ROW('Water Data'!D2)))</f>
        <v/>
      </c>
      <c r="BT8" s="297" t="str">
        <f ca="true">+IF(OFFSET('Water Data'!$D$28,0,10*ROW('Water Data'!D2))="","",OFFSET('Water Data'!$D$28,0,10*ROW('Water Data'!D2)))</f>
        <v/>
      </c>
      <c r="BU8" s="297" t="str">
        <f ca="true">+IF(OFFSET('Water Data'!$D$29,0,10*ROW('Water Data'!D2))="","",OFFSET('Water Data'!$D$29,0,10*ROW('Water Data'!D2)))</f>
        <v>No</v>
      </c>
      <c r="BV8" s="297" t="str">
        <f ca="true">+IF(OFFSET('Water Data'!$E$27,0,10*ROW('Water Data'!E2))="","",OFFSET('Water Data'!$E$27,0,10*ROW('Water Data'!E2)))</f>
        <v/>
      </c>
      <c r="BW8" s="297" t="str">
        <f ca="true">+IF(OFFSET('Water Data'!$E$28,0,10*ROW('Water Data'!E2))="","",OFFSET('Water Data'!$E$28,0,10*ROW('Water Data'!E2)))</f>
        <v/>
      </c>
      <c r="BX8" s="297" t="str">
        <f ca="true">+IF(OFFSET('Water Data'!$E$29,0,10*ROW('Water Data'!E2))="","",OFFSET('Water Data'!$E$29,0,10*ROW('Water Data'!E2)))</f>
        <v/>
      </c>
      <c r="BY8" s="297" t="str">
        <f ca="true">+IF(OFFSET('Water Data'!$F$27,0,10*ROW('Water Data'!F2))="","",OFFSET('Water Data'!$F$27,0,10*ROW('Water Data'!F2)))</f>
        <v/>
      </c>
      <c r="BZ8" s="297" t="str">
        <f ca="true">+IF(OFFSET('Water Data'!$F$28,0,10*ROW('Water Data'!F2))="","",OFFSET('Water Data'!$F$28,0,10*ROW('Water Data'!F2)))</f>
        <v/>
      </c>
      <c r="CA8" s="297" t="str">
        <f ca="true">+IF(OFFSET('Water Data'!$F$29,0,10*ROW('Water Data'!F2))="","",OFFSET('Water Data'!$F$29,0,10*ROW('Water Data'!F2)))</f>
        <v/>
      </c>
      <c r="CB8" s="297" t="str">
        <f ca="true">+IF(OFFSET('Water Data'!$G$27,0,10*ROW('Water Data'!G2))="","",OFFSET('Water Data'!$G$27,0,10*ROW('Water Data'!G2)))</f>
        <v/>
      </c>
      <c r="CC8" s="297" t="str">
        <f ca="true">+IF(OFFSET('Water Data'!$G$28,0,10*ROW('Water Data'!G2))="","",OFFSET('Water Data'!$G$28,0,10*ROW('Water Data'!G2)))</f>
        <v/>
      </c>
      <c r="CD8" s="297" t="str">
        <f ca="true">+IF(OFFSET('Water Data'!$G$29,0,10*ROW('Water Data'!G2))="","",OFFSET('Water Data'!$G$29,0,10*ROW('Water Data'!G2)))</f>
        <v/>
      </c>
      <c r="CE8" s="297" t="str">
        <f ca="true">+IF(OFFSET('Water Data'!$H$27,0,10*ROW('Water Data'!H2))="","",OFFSET('Water Data'!$H$27,0,10*ROW('Water Data'!H2)))</f>
        <v/>
      </c>
      <c r="CF8" s="297" t="str">
        <f ca="true">+IF(OFFSET('Water Data'!$H$28,0,10*ROW('Water Data'!H2))="","",OFFSET('Water Data'!$H$28,0,10*ROW('Water Data'!H2)))</f>
        <v/>
      </c>
      <c r="CG8" s="297" t="str">
        <f ca="true">+IF(OFFSET('Water Data'!$H$29,0,10*ROW('Water Data'!H2))="","",OFFSET('Water Data'!$H$29,0,10*ROW('Water Data'!H2)))</f>
        <v>No</v>
      </c>
      <c r="CH8" s="297" t="str">
        <f ca="true">+IF(OFFSET('Water Data'!$I$27,0,10*ROW('Water Data'!I2))="","",OFFSET('Water Data'!$I$27,0,10*ROW('Water Data'!I2)))</f>
        <v/>
      </c>
      <c r="CI8" s="297" t="str">
        <f ca="true">+IF(OFFSET('Water Data'!$I$28,0,10*ROW('Water Data'!I2))="","",OFFSET('Water Data'!$I$28,0,10*ROW('Water Data'!I2)))</f>
        <v/>
      </c>
      <c r="CJ8" s="297" t="str">
        <f ca="true">+IF(OFFSET('Water Data'!$I$29,0,10*ROW('Water Data'!I2))="","",OFFSET('Water Data'!$I$29,0,10*ROW('Water Data'!I2)))</f>
        <v>No</v>
      </c>
      <c r="CK8" s="297" t="str">
        <f ca="true">+IF(OFFSET('Sanitation Data'!$D$28,0,10*ROW('Sanitation Data'!D2))="","",OFFSET('Sanitation Data'!$D$28,0,10*ROW('Sanitation Data'!D2)))</f>
        <v/>
      </c>
      <c r="CL8" s="297" t="str">
        <f ca="true">+IF(OFFSET('Sanitation Data'!$D$29,0,10*ROW('Sanitation Data'!D2))="","",OFFSET('Sanitation Data'!$D$29,0,10*ROW('Sanitation Data'!D2)))</f>
        <v/>
      </c>
      <c r="CM8" s="297" t="str">
        <f ca="true">+IF(OFFSET('Sanitation Data'!$D$30,0,10*ROW('Sanitation Data'!D2))="","",OFFSET('Sanitation Data'!$D$30,0,10*ROW('Sanitation Data'!D2)))</f>
        <v/>
      </c>
      <c r="CN8" s="297" t="str">
        <f ca="true">+IF(OFFSET('Sanitation Data'!$D$31,0,10*ROW('Sanitation Data'!D2))="","",OFFSET('Sanitation Data'!$D$31,0,10*ROW('Sanitation Data'!D2)))</f>
        <v/>
      </c>
      <c r="CO8" s="297" t="str">
        <f ca="true">+IF(OFFSET('Sanitation Data'!$D$32,0,10*ROW('Sanitation Data'!D2))="","",OFFSET('Sanitation Data'!$D$32,0,10*ROW('Sanitation Data'!D2)))</f>
        <v>No</v>
      </c>
      <c r="CP8" s="297" t="str">
        <f ca="true">+IF(OFFSET('Sanitation Data'!$E$28,0,10*ROW('Sanitation Data'!E2))="","",OFFSET('Sanitation Data'!$E$28,0,10*ROW('Sanitation Data'!E2)))</f>
        <v/>
      </c>
      <c r="CQ8" s="297" t="str">
        <f ca="true">+IF(OFFSET('Sanitation Data'!$E$29,0,10*ROW('Sanitation Data'!E2))="","",OFFSET('Sanitation Data'!$E$29,0,10*ROW('Sanitation Data'!E2)))</f>
        <v/>
      </c>
      <c r="CR8" s="297" t="str">
        <f ca="true">+IF(OFFSET('Sanitation Data'!$E$30,0,10*ROW('Sanitation Data'!E2))="","",OFFSET('Sanitation Data'!$E$30,0,10*ROW('Sanitation Data'!E2)))</f>
        <v/>
      </c>
      <c r="CS8" s="297" t="str">
        <f ca="true">+IF(OFFSET('Sanitation Data'!$E$31,0,10*ROW('Sanitation Data'!E2))="","",OFFSET('Sanitation Data'!$E$31,0,10*ROW('Sanitation Data'!E2)))</f>
        <v/>
      </c>
      <c r="CT8" s="297" t="str">
        <f ca="true">+IF(OFFSET('Sanitation Data'!$E$32,0,10*ROW('Sanitation Data'!E2))="","",OFFSET('Sanitation Data'!$E$32,0,10*ROW('Sanitation Data'!E2)))</f>
        <v/>
      </c>
      <c r="CU8" s="297" t="str">
        <f ca="true">+IF(OFFSET('Sanitation Data'!$F$28,0,10*ROW('Sanitation Data'!F2))="","",OFFSET('Sanitation Data'!$F$28,0,10*ROW('Sanitation Data'!F2)))</f>
        <v/>
      </c>
      <c r="CV8" s="297" t="str">
        <f ca="true">+IF(OFFSET('Sanitation Data'!$F$29,0,10*ROW('Sanitation Data'!F2))="","",OFFSET('Sanitation Data'!$F$29,0,10*ROW('Sanitation Data'!F2)))</f>
        <v/>
      </c>
      <c r="CW8" s="297" t="str">
        <f ca="true">+IF(OFFSET('Sanitation Data'!$F$30,0,10*ROW('Sanitation Data'!F2))="","",OFFSET('Sanitation Data'!$F$30,0,10*ROW('Sanitation Data'!F2)))</f>
        <v/>
      </c>
      <c r="CX8" s="297" t="str">
        <f ca="true">+IF(OFFSET('Sanitation Data'!$F$31,0,10*ROW('Sanitation Data'!F2))="","",OFFSET('Sanitation Data'!$F$31,0,10*ROW('Sanitation Data'!F2)))</f>
        <v/>
      </c>
      <c r="CY8" s="297" t="str">
        <f ca="true">+IF(OFFSET('Sanitation Data'!$F$32,0,10*ROW('Sanitation Data'!F2))="","",OFFSET('Sanitation Data'!$F$32,0,10*ROW('Sanitation Data'!F2)))</f>
        <v/>
      </c>
      <c r="CZ8" s="297" t="str">
        <f ca="true">+IF(OFFSET('Sanitation Data'!$G$28,0,10*ROW('Sanitation Data'!G2))="","",OFFSET('Sanitation Data'!$G$28,0,10*ROW('Sanitation Data'!G2)))</f>
        <v/>
      </c>
      <c r="DA8" s="297" t="str">
        <f ca="true">+IF(OFFSET('Sanitation Data'!$G$29,0,10*ROW('Sanitation Data'!G2))="","",OFFSET('Sanitation Data'!$G$29,0,10*ROW('Sanitation Data'!G2)))</f>
        <v/>
      </c>
      <c r="DB8" s="297" t="str">
        <f ca="true">+IF(OFFSET('Sanitation Data'!$G$30,0,10*ROW('Sanitation Data'!G2))="","",OFFSET('Sanitation Data'!$G$30,0,10*ROW('Sanitation Data'!G2)))</f>
        <v/>
      </c>
      <c r="DC8" s="297" t="str">
        <f ca="true">+IF(OFFSET('Sanitation Data'!$G$31,0,10*ROW('Sanitation Data'!G2))="","",OFFSET('Sanitation Data'!$G$31,0,10*ROW('Sanitation Data'!G2)))</f>
        <v/>
      </c>
      <c r="DD8" s="297" t="str">
        <f ca="true">+IF(OFFSET('Sanitation Data'!$G$32,0,10*ROW('Sanitation Data'!G2))="","",OFFSET('Sanitation Data'!$G$32,0,10*ROW('Sanitation Data'!G2)))</f>
        <v/>
      </c>
      <c r="DE8" s="297" t="str">
        <f ca="true">+IF(OFFSET('Sanitation Data'!$H$28,0,10*ROW('Sanitation Data'!H2))="","",OFFSET('Sanitation Data'!$H$28,0,10*ROW('Sanitation Data'!H2)))</f>
        <v/>
      </c>
      <c r="DF8" s="297" t="str">
        <f ca="true">+IF(OFFSET('Sanitation Data'!$H$29,0,10*ROW('Sanitation Data'!H2))="","",OFFSET('Sanitation Data'!$H$29,0,10*ROW('Sanitation Data'!H2)))</f>
        <v/>
      </c>
      <c r="DG8" s="297" t="str">
        <f ca="true">+IF(OFFSET('Sanitation Data'!$H$30,0,10*ROW('Sanitation Data'!H2))="","",OFFSET('Sanitation Data'!$H$30,0,10*ROW('Sanitation Data'!H2)))</f>
        <v/>
      </c>
      <c r="DH8" s="297" t="str">
        <f ca="true">+IF(OFFSET('Sanitation Data'!$H$31,0,10*ROW('Sanitation Data'!H2))="","",OFFSET('Sanitation Data'!$H$31,0,10*ROW('Sanitation Data'!H2)))</f>
        <v/>
      </c>
      <c r="DI8" s="297" t="str">
        <f ca="true">+IF(OFFSET('Sanitation Data'!$H$32,0,10*ROW('Sanitation Data'!H2))="","",OFFSET('Sanitation Data'!$H$32,0,10*ROW('Sanitation Data'!H2)))</f>
        <v>No</v>
      </c>
      <c r="DJ8" s="297" t="str">
        <f ca="true">+IF(OFFSET('Sanitation Data'!$I$28,0,10*ROW('Sanitation Data'!I2))="","",OFFSET('Sanitation Data'!$I$28,0,10*ROW('Sanitation Data'!I2)))</f>
        <v/>
      </c>
      <c r="DK8" s="297" t="str">
        <f ca="true">+IF(OFFSET('Sanitation Data'!$I$29,0,10*ROW('Sanitation Data'!I2))="","",OFFSET('Sanitation Data'!$I$29,0,10*ROW('Sanitation Data'!I2)))</f>
        <v/>
      </c>
      <c r="DL8" s="297" t="str">
        <f ca="true">+IF(OFFSET('Sanitation Data'!$I$30,0,10*ROW('Sanitation Data'!I2))="","",OFFSET('Sanitation Data'!$I$30,0,10*ROW('Sanitation Data'!I2)))</f>
        <v/>
      </c>
      <c r="DM8" s="297" t="str">
        <f ca="true">+IF(OFFSET('Sanitation Data'!$I$31,0,10*ROW('Sanitation Data'!I2))="","",OFFSET('Sanitation Data'!$I$31,0,10*ROW('Sanitation Data'!I2)))</f>
        <v/>
      </c>
      <c r="DN8" s="297" t="str">
        <f ca="true">+IF(OFFSET('Sanitation Data'!$I$32,0,10*ROW('Sanitation Data'!I2))="","",OFFSET('Sanitation Data'!$I$32,0,10*ROW('Sanitation Data'!I2)))</f>
        <v/>
      </c>
      <c r="DO8" s="297" t="str">
        <f ca="true">+IF(OFFSET('Hygiene Data'!$D$11,0,10*ROW('Hygiene Data'!D2))="","",OFFSET('Hygiene Data'!$D$11,0,10*ROW('Hygiene Data'!D2)))</f>
        <v/>
      </c>
      <c r="DP8" s="297" t="str">
        <f ca="true">+IF(OFFSET('Hygiene Data'!$D$12,0,10*ROW('Hygiene Data'!D2))="","",OFFSET('Hygiene Data'!$D$12,0,10*ROW('Hygiene Data'!D2)))</f>
        <v/>
      </c>
      <c r="DQ8" s="297" t="str">
        <f ca="true">+IF(OFFSET('Hygiene Data'!$D$13,0,10*ROW('Hygiene Data'!D2))="","",OFFSET('Hygiene Data'!$D$13,0,10*ROW('Hygiene Data'!D2)))</f>
        <v>No</v>
      </c>
      <c r="DR8" s="297" t="str">
        <f ca="true">+IF(OFFSET('Hygiene Data'!$E$11,0,10*ROW('Hygiene Data'!E2))="","",OFFSET('Hygiene Data'!$E$11,0,10*ROW('Hygiene Data'!E2)))</f>
        <v/>
      </c>
      <c r="DS8" s="297" t="str">
        <f ca="true">+IF(OFFSET('Hygiene Data'!$E$12,0,10*ROW('Hygiene Data'!E2))="","",OFFSET('Hygiene Data'!$E$12,0,10*ROW('Hygiene Data'!E2)))</f>
        <v/>
      </c>
      <c r="DT8" s="297" t="str">
        <f ca="true">+IF(OFFSET('Hygiene Data'!$E$13,0,10*ROW('Hygiene Data'!E2))="","",OFFSET('Hygiene Data'!$E$13,0,10*ROW('Hygiene Data'!E2)))</f>
        <v/>
      </c>
      <c r="DU8" s="297" t="str">
        <f ca="true">+IF(OFFSET('Hygiene Data'!$F$11,0,10*ROW('Hygiene Data'!F2))="","",OFFSET('Hygiene Data'!$F$11,0,10*ROW('Hygiene Data'!F2)))</f>
        <v/>
      </c>
      <c r="DV8" s="297" t="str">
        <f ca="true">+IF(OFFSET('Hygiene Data'!$F$12,0,10*ROW('Hygiene Data'!F2))="","",OFFSET('Hygiene Data'!$F$12,0,10*ROW('Hygiene Data'!F2)))</f>
        <v/>
      </c>
      <c r="DW8" s="297" t="str">
        <f ca="true">+IF(OFFSET('Hygiene Data'!$F$13,0,10*ROW('Hygiene Data'!F2))="","",OFFSET('Hygiene Data'!$F$13,0,10*ROW('Hygiene Data'!F2)))</f>
        <v/>
      </c>
      <c r="DX8" s="297" t="str">
        <f ca="true">+IF(OFFSET('Hygiene Data'!$G$11,0,10*ROW('Hygiene Data'!G2))="","",OFFSET('Hygiene Data'!$G$11,0,10*ROW('Hygiene Data'!G2)))</f>
        <v/>
      </c>
      <c r="DY8" s="297" t="str">
        <f ca="true">+IF(OFFSET('Hygiene Data'!$G$12,0,10*ROW('Hygiene Data'!G2))="","",OFFSET('Hygiene Data'!$G$12,0,10*ROW('Hygiene Data'!G2)))</f>
        <v/>
      </c>
      <c r="DZ8" s="297" t="str">
        <f ca="true">+IF(OFFSET('Hygiene Data'!$G$13,0,10*ROW('Hygiene Data'!G2))="","",OFFSET('Hygiene Data'!$G$13,0,10*ROW('Hygiene Data'!G2)))</f>
        <v/>
      </c>
      <c r="EA8" s="297" t="str">
        <f ca="true">+IF(OFFSET('Hygiene Data'!$H$11,0,10*ROW('Hygiene Data'!H2))="","",OFFSET('Hygiene Data'!$H$11,0,10*ROW('Hygiene Data'!H2)))</f>
        <v/>
      </c>
      <c r="EB8" s="297" t="str">
        <f ca="true">+IF(OFFSET('Hygiene Data'!$H$12,0,10*ROW('Hygiene Data'!H2))="","",OFFSET('Hygiene Data'!$H$12,0,10*ROW('Hygiene Data'!H2)))</f>
        <v/>
      </c>
      <c r="EC8" s="297" t="str">
        <f ca="true">+IF(OFFSET('Hygiene Data'!$H$13,0,10*ROW('Hygiene Data'!H2))="","",OFFSET('Hygiene Data'!$H$13,0,10*ROW('Hygiene Data'!H2)))</f>
        <v>No</v>
      </c>
      <c r="ED8" s="297" t="str">
        <f ca="true">+IF(OFFSET('Hygiene Data'!$I$11,0,10*ROW('Hygiene Data'!I2))="","",OFFSET('Hygiene Data'!$I$11,0,10*ROW('Hygiene Data'!I2)))</f>
        <v/>
      </c>
      <c r="EE8" s="297" t="str">
        <f ca="true">+IF(OFFSET('Hygiene Data'!$I$12,0,10*ROW('Hygiene Data'!I2))="","",OFFSET('Hygiene Data'!$I$12,0,10*ROW('Hygiene Data'!I2)))</f>
        <v/>
      </c>
      <c r="EF8" s="297" t="str">
        <f ca="true">+IF(OFFSET('Hygiene Data'!$I$13,0,10*ROW('Hygiene Data'!I2))="","",OFFSET('Hygiene Data'!$I$13,0,10*ROW('Hygiene Data'!I2)))</f>
        <v>No</v>
      </c>
    </row>
    <row xmlns:x14ac="http://schemas.microsoft.com/office/spreadsheetml/2009/9/ac" r="9" x14ac:dyDescent="0.2">
      <c r="A9" s="36" t="str">
        <f ca="true">+IF(OFFSET('Water Data'!$B$2,0,10*ROW('Water Data'!E3))="","",OFFSET('Water Data'!$B$2,0,10*ROW('Water Data'!E3)))</f>
        <v>ECU_2016_EMIS</v>
      </c>
      <c r="B9" s="36" t="str">
        <f ca="true">+IF(OFFSET('Water Data'!$C$2,0,10*ROW('Water Data'!F3))="","",OFFSET('Water Data'!$C$2,0,10*ROW('Water Data'!F3)))</f>
        <v>EMIS</v>
      </c>
      <c r="C9" s="353">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88.7</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86.9</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81</v>
      </c>
      <c r="X9" s="97">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79.8</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[80]</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75.2</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7"/>
      <c r="BS9" s="297" t="str">
        <f ca="true">+IF(OFFSET('Water Data'!$D$27,0,10*ROW('Water Data'!D3))="","",OFFSET('Water Data'!$D$27,0,10*ROW('Water Data'!D3)))</f>
        <v/>
      </c>
      <c r="BT9" s="297" t="str">
        <f ca="true">+IF(OFFSET('Water Data'!$D$28,0,10*ROW('Water Data'!D3))="","",OFFSET('Water Data'!$D$28,0,10*ROW('Water Data'!D3)))</f>
        <v>Yes</v>
      </c>
      <c r="BU9" s="297" t="str">
        <f ca="true">+IF(OFFSET('Water Data'!$D$29,0,10*ROW('Water Data'!D3))="","",OFFSET('Water Data'!$D$29,0,10*ROW('Water Data'!D3)))</f>
        <v>Yes</v>
      </c>
      <c r="BV9" s="297" t="str">
        <f ca="true">+IF(OFFSET('Water Data'!$E$27,0,10*ROW('Water Data'!E3))="","",OFFSET('Water Data'!$E$27,0,10*ROW('Water Data'!E3)))</f>
        <v/>
      </c>
      <c r="BW9" s="297" t="str">
        <f ca="true">+IF(OFFSET('Water Data'!$E$28,0,10*ROW('Water Data'!E3))="","",OFFSET('Water Data'!$E$28,0,10*ROW('Water Data'!E3)))</f>
        <v/>
      </c>
      <c r="BX9" s="297" t="str">
        <f ca="true">+IF(OFFSET('Water Data'!$E$29,0,10*ROW('Water Data'!E3))="","",OFFSET('Water Data'!$E$29,0,10*ROW('Water Data'!E3)))</f>
        <v/>
      </c>
      <c r="BY9" s="297" t="str">
        <f ca="true">+IF(OFFSET('Water Data'!$F$27,0,10*ROW('Water Data'!F3))="","",OFFSET('Water Data'!$F$27,0,10*ROW('Water Data'!F3)))</f>
        <v/>
      </c>
      <c r="BZ9" s="297" t="str">
        <f ca="true">+IF(OFFSET('Water Data'!$F$28,0,10*ROW('Water Data'!F3))="","",OFFSET('Water Data'!$F$28,0,10*ROW('Water Data'!F3)))</f>
        <v/>
      </c>
      <c r="CA9" s="297" t="str">
        <f ca="true">+IF(OFFSET('Water Data'!$F$29,0,10*ROW('Water Data'!F3))="","",OFFSET('Water Data'!$F$29,0,10*ROW('Water Data'!F3)))</f>
        <v/>
      </c>
      <c r="CB9" s="297" t="str">
        <f ca="true">+IF(OFFSET('Water Data'!$G$27,0,10*ROW('Water Data'!G3))="","",OFFSET('Water Data'!$G$27,0,10*ROW('Water Data'!G3)))</f>
        <v/>
      </c>
      <c r="CC9" s="297" t="str">
        <f ca="true">+IF(OFFSET('Water Data'!$G$28,0,10*ROW('Water Data'!G3))="","",OFFSET('Water Data'!$G$28,0,10*ROW('Water Data'!G3)))</f>
        <v/>
      </c>
      <c r="CD9" s="297" t="str">
        <f ca="true">+IF(OFFSET('Water Data'!$G$29,0,10*ROW('Water Data'!G3))="","",OFFSET('Water Data'!$G$29,0,10*ROW('Water Data'!G3)))</f>
        <v/>
      </c>
      <c r="CE9" s="297" t="str">
        <f ca="true">+IF(OFFSET('Water Data'!$H$27,0,10*ROW('Water Data'!H3))="","",OFFSET('Water Data'!$H$27,0,10*ROW('Water Data'!H3)))</f>
        <v/>
      </c>
      <c r="CF9" s="297" t="str">
        <f ca="true">+IF(OFFSET('Water Data'!$H$28,0,10*ROW('Water Data'!H3))="","",OFFSET('Water Data'!$H$28,0,10*ROW('Water Data'!H3)))</f>
        <v/>
      </c>
      <c r="CG9" s="297" t="str">
        <f ca="true">+IF(OFFSET('Water Data'!$H$29,0,10*ROW('Water Data'!H3))="","",OFFSET('Water Data'!$H$29,0,10*ROW('Water Data'!H3)))</f>
        <v/>
      </c>
      <c r="CH9" s="297" t="str">
        <f ca="true">+IF(OFFSET('Water Data'!$I$27,0,10*ROW('Water Data'!I3))="","",OFFSET('Water Data'!$I$27,0,10*ROW('Water Data'!I3)))</f>
        <v/>
      </c>
      <c r="CI9" s="297" t="str">
        <f ca="true">+IF(OFFSET('Water Data'!$I$28,0,10*ROW('Water Data'!I3))="","",OFFSET('Water Data'!$I$28,0,10*ROW('Water Data'!I3)))</f>
        <v/>
      </c>
      <c r="CJ9" s="297" t="str">
        <f ca="true">+IF(OFFSET('Water Data'!$I$29,0,10*ROW('Water Data'!I3))="","",OFFSET('Water Data'!$I$29,0,10*ROW('Water Data'!I3)))</f>
        <v/>
      </c>
      <c r="CK9" s="297" t="str">
        <f ca="true">+IF(OFFSET('Sanitation Data'!$D$28,0,10*ROW('Sanitation Data'!D3))="","",OFFSET('Sanitation Data'!$D$28,0,10*ROW('Sanitation Data'!D3)))</f>
        <v/>
      </c>
      <c r="CL9" s="297" t="str">
        <f ca="true">+IF(OFFSET('Sanitation Data'!$D$29,0,10*ROW('Sanitation Data'!D3))="","",OFFSET('Sanitation Data'!$D$29,0,10*ROW('Sanitation Data'!D3)))</f>
        <v>Yes</v>
      </c>
      <c r="CM9" s="297" t="str">
        <f ca="true">+IF(OFFSET('Sanitation Data'!$D$30,0,10*ROW('Sanitation Data'!D3))="","",OFFSET('Sanitation Data'!$D$30,0,10*ROW('Sanitation Data'!D3)))</f>
        <v>Yes</v>
      </c>
      <c r="CN9" s="297" t="str">
        <f ca="true">+IF(OFFSET('Sanitation Data'!$D$31,0,10*ROW('Sanitation Data'!D3))="","",OFFSET('Sanitation Data'!$D$31,0,10*ROW('Sanitation Data'!D3)))</f>
        <v/>
      </c>
      <c r="CO9" s="297" t="str">
        <f ca="true">+IF(OFFSET('Sanitation Data'!$D$32,0,10*ROW('Sanitation Data'!D3))="","",OFFSET('Sanitation Data'!$D$32,0,10*ROW('Sanitation Data'!D3)))</f>
        <v>No</v>
      </c>
      <c r="CP9" s="297" t="str">
        <f ca="true">+IF(OFFSET('Sanitation Data'!$E$28,0,10*ROW('Sanitation Data'!E3))="","",OFFSET('Sanitation Data'!$E$28,0,10*ROW('Sanitation Data'!E3)))</f>
        <v/>
      </c>
      <c r="CQ9" s="297" t="str">
        <f ca="true">+IF(OFFSET('Sanitation Data'!$E$29,0,10*ROW('Sanitation Data'!E3))="","",OFFSET('Sanitation Data'!$E$29,0,10*ROW('Sanitation Data'!E3)))</f>
        <v/>
      </c>
      <c r="CR9" s="297" t="str">
        <f ca="true">+IF(OFFSET('Sanitation Data'!$E$30,0,10*ROW('Sanitation Data'!E3))="","",OFFSET('Sanitation Data'!$E$30,0,10*ROW('Sanitation Data'!E3)))</f>
        <v/>
      </c>
      <c r="CS9" s="297" t="str">
        <f ca="true">+IF(OFFSET('Sanitation Data'!$E$31,0,10*ROW('Sanitation Data'!E3))="","",OFFSET('Sanitation Data'!$E$31,0,10*ROW('Sanitation Data'!E3)))</f>
        <v/>
      </c>
      <c r="CT9" s="297" t="str">
        <f ca="true">+IF(OFFSET('Sanitation Data'!$E$32,0,10*ROW('Sanitation Data'!E3))="","",OFFSET('Sanitation Data'!$E$32,0,10*ROW('Sanitation Data'!E3)))</f>
        <v/>
      </c>
      <c r="CU9" s="297" t="str">
        <f ca="true">+IF(OFFSET('Sanitation Data'!$F$28,0,10*ROW('Sanitation Data'!F3))="","",OFFSET('Sanitation Data'!$F$28,0,10*ROW('Sanitation Data'!F3)))</f>
        <v/>
      </c>
      <c r="CV9" s="297" t="str">
        <f ca="true">+IF(OFFSET('Sanitation Data'!$F$29,0,10*ROW('Sanitation Data'!F3))="","",OFFSET('Sanitation Data'!$F$29,0,10*ROW('Sanitation Data'!F3)))</f>
        <v/>
      </c>
      <c r="CW9" s="297" t="str">
        <f ca="true">+IF(OFFSET('Sanitation Data'!$F$30,0,10*ROW('Sanitation Data'!F3))="","",OFFSET('Sanitation Data'!$F$30,0,10*ROW('Sanitation Data'!F3)))</f>
        <v/>
      </c>
      <c r="CX9" s="297" t="str">
        <f ca="true">+IF(OFFSET('Sanitation Data'!$F$31,0,10*ROW('Sanitation Data'!F3))="","",OFFSET('Sanitation Data'!$F$31,0,10*ROW('Sanitation Data'!F3)))</f>
        <v/>
      </c>
      <c r="CY9" s="297" t="str">
        <f ca="true">+IF(OFFSET('Sanitation Data'!$F$32,0,10*ROW('Sanitation Data'!F3))="","",OFFSET('Sanitation Data'!$F$32,0,10*ROW('Sanitation Data'!F3)))</f>
        <v/>
      </c>
      <c r="CZ9" s="297" t="str">
        <f ca="true">+IF(OFFSET('Sanitation Data'!$G$28,0,10*ROW('Sanitation Data'!G3))="","",OFFSET('Sanitation Data'!$G$28,0,10*ROW('Sanitation Data'!G3)))</f>
        <v/>
      </c>
      <c r="DA9" s="297" t="str">
        <f ca="true">+IF(OFFSET('Sanitation Data'!$G$29,0,10*ROW('Sanitation Data'!G3))="","",OFFSET('Sanitation Data'!$G$29,0,10*ROW('Sanitation Data'!G3)))</f>
        <v/>
      </c>
      <c r="DB9" s="297" t="str">
        <f ca="true">+IF(OFFSET('Sanitation Data'!$G$30,0,10*ROW('Sanitation Data'!G3))="","",OFFSET('Sanitation Data'!$G$30,0,10*ROW('Sanitation Data'!G3)))</f>
        <v/>
      </c>
      <c r="DC9" s="297" t="str">
        <f ca="true">+IF(OFFSET('Sanitation Data'!$G$31,0,10*ROW('Sanitation Data'!G3))="","",OFFSET('Sanitation Data'!$G$31,0,10*ROW('Sanitation Data'!G3)))</f>
        <v/>
      </c>
      <c r="DD9" s="297" t="str">
        <f ca="true">+IF(OFFSET('Sanitation Data'!$G$32,0,10*ROW('Sanitation Data'!G3))="","",OFFSET('Sanitation Data'!$G$32,0,10*ROW('Sanitation Data'!G3)))</f>
        <v/>
      </c>
      <c r="DE9" s="297" t="str">
        <f ca="true">+IF(OFFSET('Sanitation Data'!$H$28,0,10*ROW('Sanitation Data'!H3))="","",OFFSET('Sanitation Data'!$H$28,0,10*ROW('Sanitation Data'!H3)))</f>
        <v/>
      </c>
      <c r="DF9" s="297" t="str">
        <f ca="true">+IF(OFFSET('Sanitation Data'!$H$29,0,10*ROW('Sanitation Data'!H3))="","",OFFSET('Sanitation Data'!$H$29,0,10*ROW('Sanitation Data'!H3)))</f>
        <v/>
      </c>
      <c r="DG9" s="297" t="str">
        <f ca="true">+IF(OFFSET('Sanitation Data'!$H$30,0,10*ROW('Sanitation Data'!H3))="","",OFFSET('Sanitation Data'!$H$30,0,10*ROW('Sanitation Data'!H3)))</f>
        <v/>
      </c>
      <c r="DH9" s="297" t="str">
        <f ca="true">+IF(OFFSET('Sanitation Data'!$H$31,0,10*ROW('Sanitation Data'!H3))="","",OFFSET('Sanitation Data'!$H$31,0,10*ROW('Sanitation Data'!H3)))</f>
        <v/>
      </c>
      <c r="DI9" s="297" t="str">
        <f ca="true">+IF(OFFSET('Sanitation Data'!$H$32,0,10*ROW('Sanitation Data'!H3))="","",OFFSET('Sanitation Data'!$H$32,0,10*ROW('Sanitation Data'!H3)))</f>
        <v/>
      </c>
      <c r="DJ9" s="297" t="str">
        <f ca="true">+IF(OFFSET('Sanitation Data'!$I$28,0,10*ROW('Sanitation Data'!I3))="","",OFFSET('Sanitation Data'!$I$28,0,10*ROW('Sanitation Data'!I3)))</f>
        <v/>
      </c>
      <c r="DK9" s="297" t="str">
        <f ca="true">+IF(OFFSET('Sanitation Data'!$I$29,0,10*ROW('Sanitation Data'!I3))="","",OFFSET('Sanitation Data'!$I$29,0,10*ROW('Sanitation Data'!I3)))</f>
        <v/>
      </c>
      <c r="DL9" s="297" t="str">
        <f ca="true">+IF(OFFSET('Sanitation Data'!$I$30,0,10*ROW('Sanitation Data'!I3))="","",OFFSET('Sanitation Data'!$I$30,0,10*ROW('Sanitation Data'!I3)))</f>
        <v/>
      </c>
      <c r="DM9" s="297" t="str">
        <f ca="true">+IF(OFFSET('Sanitation Data'!$I$31,0,10*ROW('Sanitation Data'!I3))="","",OFFSET('Sanitation Data'!$I$31,0,10*ROW('Sanitation Data'!I3)))</f>
        <v/>
      </c>
      <c r="DN9" s="297" t="str">
        <f ca="true">+IF(OFFSET('Sanitation Data'!$I$32,0,10*ROW('Sanitation Data'!I3))="","",OFFSET('Sanitation Data'!$I$32,0,10*ROW('Sanitation Data'!I3)))</f>
        <v/>
      </c>
      <c r="DO9" s="297" t="str">
        <f ca="true">+IF(OFFSET('Hygiene Data'!$D$11,0,10*ROW('Hygiene Data'!D3))="","",OFFSET('Hygiene Data'!$D$11,0,10*ROW('Hygiene Data'!D3)))</f>
        <v/>
      </c>
      <c r="DP9" s="297" t="str">
        <f ca="true">+IF(OFFSET('Hygiene Data'!$D$12,0,10*ROW('Hygiene Data'!D3))="","",OFFSET('Hygiene Data'!$D$12,0,10*ROW('Hygiene Data'!D3)))</f>
        <v>Yes</v>
      </c>
      <c r="DQ9" s="297" t="str">
        <f ca="true">+IF(OFFSET('Hygiene Data'!$D$13,0,10*ROW('Hygiene Data'!D3))="","",OFFSET('Hygiene Data'!$D$13,0,10*ROW('Hygiene Data'!D3)))</f>
        <v/>
      </c>
      <c r="DR9" s="297" t="str">
        <f ca="true">+IF(OFFSET('Hygiene Data'!$E$11,0,10*ROW('Hygiene Data'!E3))="","",OFFSET('Hygiene Data'!$E$11,0,10*ROW('Hygiene Data'!E3)))</f>
        <v/>
      </c>
      <c r="DS9" s="297" t="str">
        <f ca="true">+IF(OFFSET('Hygiene Data'!$E$12,0,10*ROW('Hygiene Data'!E3))="","",OFFSET('Hygiene Data'!$E$12,0,10*ROW('Hygiene Data'!E3)))</f>
        <v/>
      </c>
      <c r="DT9" s="297" t="str">
        <f ca="true">+IF(OFFSET('Hygiene Data'!$E$13,0,10*ROW('Hygiene Data'!E3))="","",OFFSET('Hygiene Data'!$E$13,0,10*ROW('Hygiene Data'!E3)))</f>
        <v/>
      </c>
      <c r="DU9" s="297" t="str">
        <f ca="true">+IF(OFFSET('Hygiene Data'!$F$11,0,10*ROW('Hygiene Data'!F3))="","",OFFSET('Hygiene Data'!$F$11,0,10*ROW('Hygiene Data'!F3)))</f>
        <v/>
      </c>
      <c r="DV9" s="297" t="str">
        <f ca="true">+IF(OFFSET('Hygiene Data'!$F$12,0,10*ROW('Hygiene Data'!F3))="","",OFFSET('Hygiene Data'!$F$12,0,10*ROW('Hygiene Data'!F3)))</f>
        <v/>
      </c>
      <c r="DW9" s="297" t="str">
        <f ca="true">+IF(OFFSET('Hygiene Data'!$F$13,0,10*ROW('Hygiene Data'!F3))="","",OFFSET('Hygiene Data'!$F$13,0,10*ROW('Hygiene Data'!F3)))</f>
        <v/>
      </c>
      <c r="DX9" s="297" t="str">
        <f ca="true">+IF(OFFSET('Hygiene Data'!$G$11,0,10*ROW('Hygiene Data'!G3))="","",OFFSET('Hygiene Data'!$G$11,0,10*ROW('Hygiene Data'!G3)))</f>
        <v/>
      </c>
      <c r="DY9" s="297" t="str">
        <f ca="true">+IF(OFFSET('Hygiene Data'!$G$12,0,10*ROW('Hygiene Data'!G3))="","",OFFSET('Hygiene Data'!$G$12,0,10*ROW('Hygiene Data'!G3)))</f>
        <v/>
      </c>
      <c r="DZ9" s="297" t="str">
        <f ca="true">+IF(OFFSET('Hygiene Data'!$G$13,0,10*ROW('Hygiene Data'!G3))="","",OFFSET('Hygiene Data'!$G$13,0,10*ROW('Hygiene Data'!G3)))</f>
        <v/>
      </c>
      <c r="EA9" s="297" t="str">
        <f ca="true">+IF(OFFSET('Hygiene Data'!$H$11,0,10*ROW('Hygiene Data'!H3))="","",OFFSET('Hygiene Data'!$H$11,0,10*ROW('Hygiene Data'!H3)))</f>
        <v/>
      </c>
      <c r="EB9" s="297" t="str">
        <f ca="true">+IF(OFFSET('Hygiene Data'!$H$12,0,10*ROW('Hygiene Data'!H3))="","",OFFSET('Hygiene Data'!$H$12,0,10*ROW('Hygiene Data'!H3)))</f>
        <v/>
      </c>
      <c r="EC9" s="297" t="str">
        <f ca="true">+IF(OFFSET('Hygiene Data'!$H$13,0,10*ROW('Hygiene Data'!H3))="","",OFFSET('Hygiene Data'!$H$13,0,10*ROW('Hygiene Data'!H3)))</f>
        <v/>
      </c>
      <c r="ED9" s="297" t="str">
        <f ca="true">+IF(OFFSET('Hygiene Data'!$I$11,0,10*ROW('Hygiene Data'!I3))="","",OFFSET('Hygiene Data'!$I$11,0,10*ROW('Hygiene Data'!I3)))</f>
        <v/>
      </c>
      <c r="EE9" s="297" t="str">
        <f ca="true">+IF(OFFSET('Hygiene Data'!$I$12,0,10*ROW('Hygiene Data'!I3))="","",OFFSET('Hygiene Data'!$I$12,0,10*ROW('Hygiene Data'!I3)))</f>
        <v/>
      </c>
      <c r="EF9" s="297"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ECU_2017_UIS</v>
      </c>
      <c r="B10" s="36" t="str">
        <f ca="true">+IF(OFFSET('Water Data'!$C$2,0,10*ROW('Water Data'!F4))="","",OFFSET('Water Data'!$C$2,0,10*ROW('Water Data'!F4)))</f>
        <v>Other</v>
      </c>
      <c r="C10" s="353">
        <f t="shared" ca="true" si="0"/>
        <v>2017</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[51]</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[41]</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[61]</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str">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[88]</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str">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[82]</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str">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[94]</v>
      </c>
      <c r="BR10" s="297"/>
      <c r="BS10" s="297" t="str">
        <f ca="true">+IF(OFFSET('Water Data'!$D$27,0,10*ROW('Water Data'!D4))="","",OFFSET('Water Data'!$D$27,0,10*ROW('Water Data'!D4)))</f>
        <v/>
      </c>
      <c r="BT10" s="297" t="str">
        <f ca="true">+IF(OFFSET('Water Data'!$D$28,0,10*ROW('Water Data'!D4))="","",OFFSET('Water Data'!$D$28,0,10*ROW('Water Data'!D4)))</f>
        <v/>
      </c>
      <c r="BU10" s="297" t="str">
        <f ca="true">+IF(OFFSET('Water Data'!$D$29,0,10*ROW('Water Data'!D4))="","",OFFSET('Water Data'!$D$29,0,10*ROW('Water Data'!D4)))</f>
        <v>No</v>
      </c>
      <c r="BV10" s="297" t="str">
        <f ca="true">+IF(OFFSET('Water Data'!$E$27,0,10*ROW('Water Data'!E4))="","",OFFSET('Water Data'!$E$27,0,10*ROW('Water Data'!E4)))</f>
        <v/>
      </c>
      <c r="BW10" s="297" t="str">
        <f ca="true">+IF(OFFSET('Water Data'!$E$28,0,10*ROW('Water Data'!E4))="","",OFFSET('Water Data'!$E$28,0,10*ROW('Water Data'!E4)))</f>
        <v/>
      </c>
      <c r="BX10" s="297" t="str">
        <f ca="true">+IF(OFFSET('Water Data'!$E$29,0,10*ROW('Water Data'!E4))="","",OFFSET('Water Data'!$E$29,0,10*ROW('Water Data'!E4)))</f>
        <v/>
      </c>
      <c r="BY10" s="297" t="str">
        <f ca="true">+IF(OFFSET('Water Data'!$F$27,0,10*ROW('Water Data'!F4))="","",OFFSET('Water Data'!$F$27,0,10*ROW('Water Data'!F4)))</f>
        <v/>
      </c>
      <c r="BZ10" s="297" t="str">
        <f ca="true">+IF(OFFSET('Water Data'!$F$28,0,10*ROW('Water Data'!F4))="","",OFFSET('Water Data'!$F$28,0,10*ROW('Water Data'!F4)))</f>
        <v/>
      </c>
      <c r="CA10" s="297" t="str">
        <f ca="true">+IF(OFFSET('Water Data'!$F$29,0,10*ROW('Water Data'!F4))="","",OFFSET('Water Data'!$F$29,0,10*ROW('Water Data'!F4)))</f>
        <v/>
      </c>
      <c r="CB10" s="297" t="str">
        <f ca="true">+IF(OFFSET('Water Data'!$G$27,0,10*ROW('Water Data'!G4))="","",OFFSET('Water Data'!$G$27,0,10*ROW('Water Data'!G4)))</f>
        <v/>
      </c>
      <c r="CC10" s="297" t="str">
        <f ca="true">+IF(OFFSET('Water Data'!$G$28,0,10*ROW('Water Data'!G4))="","",OFFSET('Water Data'!$G$28,0,10*ROW('Water Data'!G4)))</f>
        <v/>
      </c>
      <c r="CD10" s="297" t="str">
        <f ca="true">+IF(OFFSET('Water Data'!$G$29,0,10*ROW('Water Data'!G4))="","",OFFSET('Water Data'!$G$29,0,10*ROW('Water Data'!G4)))</f>
        <v/>
      </c>
      <c r="CE10" s="297" t="str">
        <f ca="true">+IF(OFFSET('Water Data'!$H$27,0,10*ROW('Water Data'!H4))="","",OFFSET('Water Data'!$H$27,0,10*ROW('Water Data'!H4)))</f>
        <v/>
      </c>
      <c r="CF10" s="297" t="str">
        <f ca="true">+IF(OFFSET('Water Data'!$H$28,0,10*ROW('Water Data'!H4))="","",OFFSET('Water Data'!$H$28,0,10*ROW('Water Data'!H4)))</f>
        <v/>
      </c>
      <c r="CG10" s="297" t="str">
        <f ca="true">+IF(OFFSET('Water Data'!$H$29,0,10*ROW('Water Data'!H4))="","",OFFSET('Water Data'!$H$29,0,10*ROW('Water Data'!H4)))</f>
        <v>No</v>
      </c>
      <c r="CH10" s="297" t="str">
        <f ca="true">+IF(OFFSET('Water Data'!$I$27,0,10*ROW('Water Data'!I4))="","",OFFSET('Water Data'!$I$27,0,10*ROW('Water Data'!I4)))</f>
        <v/>
      </c>
      <c r="CI10" s="297" t="str">
        <f ca="true">+IF(OFFSET('Water Data'!$I$28,0,10*ROW('Water Data'!I4))="","",OFFSET('Water Data'!$I$28,0,10*ROW('Water Data'!I4)))</f>
        <v/>
      </c>
      <c r="CJ10" s="297" t="str">
        <f ca="true">+IF(OFFSET('Water Data'!$I$29,0,10*ROW('Water Data'!I4))="","",OFFSET('Water Data'!$I$29,0,10*ROW('Water Data'!I4)))</f>
        <v>No</v>
      </c>
      <c r="CK10" s="297" t="str">
        <f ca="true">+IF(OFFSET('Sanitation Data'!$D$28,0,10*ROW('Sanitation Data'!D4))="","",OFFSET('Sanitation Data'!$D$28,0,10*ROW('Sanitation Data'!D4)))</f>
        <v/>
      </c>
      <c r="CL10" s="297" t="str">
        <f ca="true">+IF(OFFSET('Sanitation Data'!$D$29,0,10*ROW('Sanitation Data'!D4))="","",OFFSET('Sanitation Data'!$D$29,0,10*ROW('Sanitation Data'!D4)))</f>
        <v/>
      </c>
      <c r="CM10" s="297" t="str">
        <f ca="true">+IF(OFFSET('Sanitation Data'!$D$30,0,10*ROW('Sanitation Data'!D4))="","",OFFSET('Sanitation Data'!$D$30,0,10*ROW('Sanitation Data'!D4)))</f>
        <v/>
      </c>
      <c r="CN10" s="297" t="str">
        <f ca="true">+IF(OFFSET('Sanitation Data'!$D$31,0,10*ROW('Sanitation Data'!D4))="","",OFFSET('Sanitation Data'!$D$31,0,10*ROW('Sanitation Data'!D4)))</f>
        <v/>
      </c>
      <c r="CO10" s="297" t="str">
        <f ca="true">+IF(OFFSET('Sanitation Data'!$D$32,0,10*ROW('Sanitation Data'!D4))="","",OFFSET('Sanitation Data'!$D$32,0,10*ROW('Sanitation Data'!D4)))</f>
        <v/>
      </c>
      <c r="CP10" s="297" t="str">
        <f ca="true">+IF(OFFSET('Sanitation Data'!$E$28,0,10*ROW('Sanitation Data'!E4))="","",OFFSET('Sanitation Data'!$E$28,0,10*ROW('Sanitation Data'!E4)))</f>
        <v/>
      </c>
      <c r="CQ10" s="297" t="str">
        <f ca="true">+IF(OFFSET('Sanitation Data'!$E$29,0,10*ROW('Sanitation Data'!E4))="","",OFFSET('Sanitation Data'!$E$29,0,10*ROW('Sanitation Data'!E4)))</f>
        <v/>
      </c>
      <c r="CR10" s="297" t="str">
        <f ca="true">+IF(OFFSET('Sanitation Data'!$E$30,0,10*ROW('Sanitation Data'!E4))="","",OFFSET('Sanitation Data'!$E$30,0,10*ROW('Sanitation Data'!E4)))</f>
        <v/>
      </c>
      <c r="CS10" s="297" t="str">
        <f ca="true">+IF(OFFSET('Sanitation Data'!$E$31,0,10*ROW('Sanitation Data'!E4))="","",OFFSET('Sanitation Data'!$E$31,0,10*ROW('Sanitation Data'!E4)))</f>
        <v/>
      </c>
      <c r="CT10" s="297" t="str">
        <f ca="true">+IF(OFFSET('Sanitation Data'!$E$32,0,10*ROW('Sanitation Data'!E4))="","",OFFSET('Sanitation Data'!$E$32,0,10*ROW('Sanitation Data'!E4)))</f>
        <v/>
      </c>
      <c r="CU10" s="297" t="str">
        <f ca="true">+IF(OFFSET('Sanitation Data'!$F$28,0,10*ROW('Sanitation Data'!F4))="","",OFFSET('Sanitation Data'!$F$28,0,10*ROW('Sanitation Data'!F4)))</f>
        <v/>
      </c>
      <c r="CV10" s="297" t="str">
        <f ca="true">+IF(OFFSET('Sanitation Data'!$F$29,0,10*ROW('Sanitation Data'!F4))="","",OFFSET('Sanitation Data'!$F$29,0,10*ROW('Sanitation Data'!F4)))</f>
        <v/>
      </c>
      <c r="CW10" s="297" t="str">
        <f ca="true">+IF(OFFSET('Sanitation Data'!$F$30,0,10*ROW('Sanitation Data'!F4))="","",OFFSET('Sanitation Data'!$F$30,0,10*ROW('Sanitation Data'!F4)))</f>
        <v/>
      </c>
      <c r="CX10" s="297" t="str">
        <f ca="true">+IF(OFFSET('Sanitation Data'!$F$31,0,10*ROW('Sanitation Data'!F4))="","",OFFSET('Sanitation Data'!$F$31,0,10*ROW('Sanitation Data'!F4)))</f>
        <v/>
      </c>
      <c r="CY10" s="297" t="str">
        <f ca="true">+IF(OFFSET('Sanitation Data'!$F$32,0,10*ROW('Sanitation Data'!F4))="","",OFFSET('Sanitation Data'!$F$32,0,10*ROW('Sanitation Data'!F4)))</f>
        <v/>
      </c>
      <c r="CZ10" s="297" t="str">
        <f ca="true">+IF(OFFSET('Sanitation Data'!$G$28,0,10*ROW('Sanitation Data'!G4))="","",OFFSET('Sanitation Data'!$G$28,0,10*ROW('Sanitation Data'!G4)))</f>
        <v/>
      </c>
      <c r="DA10" s="297" t="str">
        <f ca="true">+IF(OFFSET('Sanitation Data'!$G$29,0,10*ROW('Sanitation Data'!G4))="","",OFFSET('Sanitation Data'!$G$29,0,10*ROW('Sanitation Data'!G4)))</f>
        <v/>
      </c>
      <c r="DB10" s="297" t="str">
        <f ca="true">+IF(OFFSET('Sanitation Data'!$G$30,0,10*ROW('Sanitation Data'!G4))="","",OFFSET('Sanitation Data'!$G$30,0,10*ROW('Sanitation Data'!G4)))</f>
        <v/>
      </c>
      <c r="DC10" s="297" t="str">
        <f ca="true">+IF(OFFSET('Sanitation Data'!$G$31,0,10*ROW('Sanitation Data'!G4))="","",OFFSET('Sanitation Data'!$G$31,0,10*ROW('Sanitation Data'!G4)))</f>
        <v/>
      </c>
      <c r="DD10" s="297" t="str">
        <f ca="true">+IF(OFFSET('Sanitation Data'!$G$32,0,10*ROW('Sanitation Data'!G4))="","",OFFSET('Sanitation Data'!$G$32,0,10*ROW('Sanitation Data'!G4)))</f>
        <v/>
      </c>
      <c r="DE10" s="297" t="str">
        <f ca="true">+IF(OFFSET('Sanitation Data'!$H$28,0,10*ROW('Sanitation Data'!H4))="","",OFFSET('Sanitation Data'!$H$28,0,10*ROW('Sanitation Data'!H4)))</f>
        <v/>
      </c>
      <c r="DF10" s="297" t="str">
        <f ca="true">+IF(OFFSET('Sanitation Data'!$H$29,0,10*ROW('Sanitation Data'!H4))="","",OFFSET('Sanitation Data'!$H$29,0,10*ROW('Sanitation Data'!H4)))</f>
        <v/>
      </c>
      <c r="DG10" s="297" t="str">
        <f ca="true">+IF(OFFSET('Sanitation Data'!$H$30,0,10*ROW('Sanitation Data'!H4))="","",OFFSET('Sanitation Data'!$H$30,0,10*ROW('Sanitation Data'!H4)))</f>
        <v/>
      </c>
      <c r="DH10" s="297" t="str">
        <f ca="true">+IF(OFFSET('Sanitation Data'!$H$31,0,10*ROW('Sanitation Data'!H4))="","",OFFSET('Sanitation Data'!$H$31,0,10*ROW('Sanitation Data'!H4)))</f>
        <v/>
      </c>
      <c r="DI10" s="297" t="str">
        <f ca="true">+IF(OFFSET('Sanitation Data'!$H$32,0,10*ROW('Sanitation Data'!H4))="","",OFFSET('Sanitation Data'!$H$32,0,10*ROW('Sanitation Data'!H4)))</f>
        <v/>
      </c>
      <c r="DJ10" s="297" t="str">
        <f ca="true">+IF(OFFSET('Sanitation Data'!$I$28,0,10*ROW('Sanitation Data'!I4))="","",OFFSET('Sanitation Data'!$I$28,0,10*ROW('Sanitation Data'!I4)))</f>
        <v/>
      </c>
      <c r="DK10" s="297" t="str">
        <f ca="true">+IF(OFFSET('Sanitation Data'!$I$29,0,10*ROW('Sanitation Data'!I4))="","",OFFSET('Sanitation Data'!$I$29,0,10*ROW('Sanitation Data'!I4)))</f>
        <v/>
      </c>
      <c r="DL10" s="297" t="str">
        <f ca="true">+IF(OFFSET('Sanitation Data'!$I$30,0,10*ROW('Sanitation Data'!I4))="","",OFFSET('Sanitation Data'!$I$30,0,10*ROW('Sanitation Data'!I4)))</f>
        <v/>
      </c>
      <c r="DM10" s="297" t="str">
        <f ca="true">+IF(OFFSET('Sanitation Data'!$I$31,0,10*ROW('Sanitation Data'!I4))="","",OFFSET('Sanitation Data'!$I$31,0,10*ROW('Sanitation Data'!I4)))</f>
        <v/>
      </c>
      <c r="DN10" s="297" t="str">
        <f ca="true">+IF(OFFSET('Sanitation Data'!$I$32,0,10*ROW('Sanitation Data'!I4))="","",OFFSET('Sanitation Data'!$I$32,0,10*ROW('Sanitation Data'!I4)))</f>
        <v/>
      </c>
      <c r="DO10" s="297" t="str">
        <f ca="true">+IF(OFFSET('Hygiene Data'!$D$11,0,10*ROW('Hygiene Data'!D4))="","",OFFSET('Hygiene Data'!$D$11,0,10*ROW('Hygiene Data'!D4)))</f>
        <v/>
      </c>
      <c r="DP10" s="297" t="str">
        <f ca="true">+IF(OFFSET('Hygiene Data'!$D$12,0,10*ROW('Hygiene Data'!D4))="","",OFFSET('Hygiene Data'!$D$12,0,10*ROW('Hygiene Data'!D4)))</f>
        <v/>
      </c>
      <c r="DQ10" s="297" t="str">
        <f ca="true">+IF(OFFSET('Hygiene Data'!$D$13,0,10*ROW('Hygiene Data'!D4))="","",OFFSET('Hygiene Data'!$D$13,0,10*ROW('Hygiene Data'!D4)))</f>
        <v>No</v>
      </c>
      <c r="DR10" s="297" t="str">
        <f ca="true">+IF(OFFSET('Hygiene Data'!$E$11,0,10*ROW('Hygiene Data'!E4))="","",OFFSET('Hygiene Data'!$E$11,0,10*ROW('Hygiene Data'!E4)))</f>
        <v/>
      </c>
      <c r="DS10" s="297" t="str">
        <f ca="true">+IF(OFFSET('Hygiene Data'!$E$12,0,10*ROW('Hygiene Data'!E4))="","",OFFSET('Hygiene Data'!$E$12,0,10*ROW('Hygiene Data'!E4)))</f>
        <v/>
      </c>
      <c r="DT10" s="297" t="str">
        <f ca="true">+IF(OFFSET('Hygiene Data'!$E$13,0,10*ROW('Hygiene Data'!E4))="","",OFFSET('Hygiene Data'!$E$13,0,10*ROW('Hygiene Data'!E4)))</f>
        <v/>
      </c>
      <c r="DU10" s="297" t="str">
        <f ca="true">+IF(OFFSET('Hygiene Data'!$F$11,0,10*ROW('Hygiene Data'!F4))="","",OFFSET('Hygiene Data'!$F$11,0,10*ROW('Hygiene Data'!F4)))</f>
        <v/>
      </c>
      <c r="DV10" s="297" t="str">
        <f ca="true">+IF(OFFSET('Hygiene Data'!$F$12,0,10*ROW('Hygiene Data'!F4))="","",OFFSET('Hygiene Data'!$F$12,0,10*ROW('Hygiene Data'!F4)))</f>
        <v/>
      </c>
      <c r="DW10" s="297" t="str">
        <f ca="true">+IF(OFFSET('Hygiene Data'!$F$13,0,10*ROW('Hygiene Data'!F4))="","",OFFSET('Hygiene Data'!$F$13,0,10*ROW('Hygiene Data'!F4)))</f>
        <v/>
      </c>
      <c r="DX10" s="297" t="str">
        <f ca="true">+IF(OFFSET('Hygiene Data'!$G$11,0,10*ROW('Hygiene Data'!G4))="","",OFFSET('Hygiene Data'!$G$11,0,10*ROW('Hygiene Data'!G4)))</f>
        <v/>
      </c>
      <c r="DY10" s="297" t="str">
        <f ca="true">+IF(OFFSET('Hygiene Data'!$G$12,0,10*ROW('Hygiene Data'!G4))="","",OFFSET('Hygiene Data'!$G$12,0,10*ROW('Hygiene Data'!G4)))</f>
        <v/>
      </c>
      <c r="DZ10" s="297" t="str">
        <f ca="true">+IF(OFFSET('Hygiene Data'!$G$13,0,10*ROW('Hygiene Data'!G4))="","",OFFSET('Hygiene Data'!$G$13,0,10*ROW('Hygiene Data'!G4)))</f>
        <v/>
      </c>
      <c r="EA10" s="297" t="str">
        <f ca="true">+IF(OFFSET('Hygiene Data'!$H$11,0,10*ROW('Hygiene Data'!H4))="","",OFFSET('Hygiene Data'!$H$11,0,10*ROW('Hygiene Data'!H4)))</f>
        <v/>
      </c>
      <c r="EB10" s="297" t="str">
        <f ca="true">+IF(OFFSET('Hygiene Data'!$H$12,0,10*ROW('Hygiene Data'!H4))="","",OFFSET('Hygiene Data'!$H$12,0,10*ROW('Hygiene Data'!H4)))</f>
        <v/>
      </c>
      <c r="EC10" s="297" t="str">
        <f ca="true">+IF(OFFSET('Hygiene Data'!$H$13,0,10*ROW('Hygiene Data'!H4))="","",OFFSET('Hygiene Data'!$H$13,0,10*ROW('Hygiene Data'!H4)))</f>
        <v>No</v>
      </c>
      <c r="ED10" s="297" t="str">
        <f ca="true">+IF(OFFSET('Hygiene Data'!$I$11,0,10*ROW('Hygiene Data'!I4))="","",OFFSET('Hygiene Data'!$I$11,0,10*ROW('Hygiene Data'!I4)))</f>
        <v/>
      </c>
      <c r="EE10" s="297" t="str">
        <f ca="true">+IF(OFFSET('Hygiene Data'!$I$12,0,10*ROW('Hygiene Data'!I4))="","",OFFSET('Hygiene Data'!$I$12,0,10*ROW('Hygiene Data'!I4)))</f>
        <v/>
      </c>
      <c r="EF10" s="297" t="str">
        <f ca="true">+IF(OFFSET('Hygiene Data'!$I$13,0,10*ROW('Hygiene Data'!I4))="","",OFFSET('Hygiene Data'!$I$13,0,10*ROW('Hygiene Data'!I4)))</f>
        <v>No</v>
      </c>
    </row>
    <row xmlns:x14ac="http://schemas.microsoft.com/office/spreadsheetml/2009/9/ac" r="11" x14ac:dyDescent="0.2">
      <c r="A11" s="36" t="str">
        <f ca="true">+IF(OFFSET('Water Data'!$B$2,0,10*ROW('Water Data'!E5))="","",OFFSET('Water Data'!$B$2,0,10*ROW('Water Data'!E5)))</f>
        <v>ECU_2017_EMIS</v>
      </c>
      <c r="B11" s="36" t="str">
        <f ca="true">+IF(OFFSET('Water Data'!$C$2,0,10*ROW('Water Data'!F5))="","",OFFSET('Water Data'!$C$2,0,10*ROW('Water Data'!F5)))</f>
        <v>EMIS</v>
      </c>
      <c r="C11" s="353">
        <f t="shared" ca="true" si="0"/>
        <v>2017</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89.1</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87.3</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81.5</v>
      </c>
      <c r="X11" s="97">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80.3</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str">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[80]</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76.7</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7"/>
      <c r="BS11" s="297" t="str">
        <f ca="true">+IF(OFFSET('Water Data'!$D$27,0,10*ROW('Water Data'!D5))="","",OFFSET('Water Data'!$D$27,0,10*ROW('Water Data'!D5)))</f>
        <v/>
      </c>
      <c r="BT11" s="297" t="str">
        <f ca="true">+IF(OFFSET('Water Data'!$D$28,0,10*ROW('Water Data'!D5))="","",OFFSET('Water Data'!$D$28,0,10*ROW('Water Data'!D5)))</f>
        <v>Yes</v>
      </c>
      <c r="BU11" s="297" t="str">
        <f ca="true">+IF(OFFSET('Water Data'!$D$29,0,10*ROW('Water Data'!D5))="","",OFFSET('Water Data'!$D$29,0,10*ROW('Water Data'!D5)))</f>
        <v>Yes</v>
      </c>
      <c r="BV11" s="297" t="str">
        <f ca="true">+IF(OFFSET('Water Data'!$E$27,0,10*ROW('Water Data'!E5))="","",OFFSET('Water Data'!$E$27,0,10*ROW('Water Data'!E5)))</f>
        <v/>
      </c>
      <c r="BW11" s="297" t="str">
        <f ca="true">+IF(OFFSET('Water Data'!$E$28,0,10*ROW('Water Data'!E5))="","",OFFSET('Water Data'!$E$28,0,10*ROW('Water Data'!E5)))</f>
        <v/>
      </c>
      <c r="BX11" s="297" t="str">
        <f ca="true">+IF(OFFSET('Water Data'!$E$29,0,10*ROW('Water Data'!E5))="","",OFFSET('Water Data'!$E$29,0,10*ROW('Water Data'!E5)))</f>
        <v/>
      </c>
      <c r="BY11" s="297" t="str">
        <f ca="true">+IF(OFFSET('Water Data'!$F$27,0,10*ROW('Water Data'!F5))="","",OFFSET('Water Data'!$F$27,0,10*ROW('Water Data'!F5)))</f>
        <v/>
      </c>
      <c r="BZ11" s="297" t="str">
        <f ca="true">+IF(OFFSET('Water Data'!$F$28,0,10*ROW('Water Data'!F5))="","",OFFSET('Water Data'!$F$28,0,10*ROW('Water Data'!F5)))</f>
        <v/>
      </c>
      <c r="CA11" s="297" t="str">
        <f ca="true">+IF(OFFSET('Water Data'!$F$29,0,10*ROW('Water Data'!F5))="","",OFFSET('Water Data'!$F$29,0,10*ROW('Water Data'!F5)))</f>
        <v/>
      </c>
      <c r="CB11" s="297" t="str">
        <f ca="true">+IF(OFFSET('Water Data'!$G$27,0,10*ROW('Water Data'!G5))="","",OFFSET('Water Data'!$G$27,0,10*ROW('Water Data'!G5)))</f>
        <v/>
      </c>
      <c r="CC11" s="297" t="str">
        <f ca="true">+IF(OFFSET('Water Data'!$G$28,0,10*ROW('Water Data'!G5))="","",OFFSET('Water Data'!$G$28,0,10*ROW('Water Data'!G5)))</f>
        <v/>
      </c>
      <c r="CD11" s="297" t="str">
        <f ca="true">+IF(OFFSET('Water Data'!$G$29,0,10*ROW('Water Data'!G5))="","",OFFSET('Water Data'!$G$29,0,10*ROW('Water Data'!G5)))</f>
        <v/>
      </c>
      <c r="CE11" s="297" t="str">
        <f ca="true">+IF(OFFSET('Water Data'!$H$27,0,10*ROW('Water Data'!H5))="","",OFFSET('Water Data'!$H$27,0,10*ROW('Water Data'!H5)))</f>
        <v/>
      </c>
      <c r="CF11" s="297" t="str">
        <f ca="true">+IF(OFFSET('Water Data'!$H$28,0,10*ROW('Water Data'!H5))="","",OFFSET('Water Data'!$H$28,0,10*ROW('Water Data'!H5)))</f>
        <v/>
      </c>
      <c r="CG11" s="297" t="str">
        <f ca="true">+IF(OFFSET('Water Data'!$H$29,0,10*ROW('Water Data'!H5))="","",OFFSET('Water Data'!$H$29,0,10*ROW('Water Data'!H5)))</f>
        <v/>
      </c>
      <c r="CH11" s="297" t="str">
        <f ca="true">+IF(OFFSET('Water Data'!$I$27,0,10*ROW('Water Data'!I5))="","",OFFSET('Water Data'!$I$27,0,10*ROW('Water Data'!I5)))</f>
        <v/>
      </c>
      <c r="CI11" s="297" t="str">
        <f ca="true">+IF(OFFSET('Water Data'!$I$28,0,10*ROW('Water Data'!I5))="","",OFFSET('Water Data'!$I$28,0,10*ROW('Water Data'!I5)))</f>
        <v/>
      </c>
      <c r="CJ11" s="297" t="str">
        <f ca="true">+IF(OFFSET('Water Data'!$I$29,0,10*ROW('Water Data'!I5))="","",OFFSET('Water Data'!$I$29,0,10*ROW('Water Data'!I5)))</f>
        <v/>
      </c>
      <c r="CK11" s="297" t="str">
        <f ca="true">+IF(OFFSET('Sanitation Data'!$D$28,0,10*ROW('Sanitation Data'!D5))="","",OFFSET('Sanitation Data'!$D$28,0,10*ROW('Sanitation Data'!D5)))</f>
        <v/>
      </c>
      <c r="CL11" s="297" t="str">
        <f ca="true">+IF(OFFSET('Sanitation Data'!$D$29,0,10*ROW('Sanitation Data'!D5))="","",OFFSET('Sanitation Data'!$D$29,0,10*ROW('Sanitation Data'!D5)))</f>
        <v>Yes</v>
      </c>
      <c r="CM11" s="297" t="str">
        <f ca="true">+IF(OFFSET('Sanitation Data'!$D$30,0,10*ROW('Sanitation Data'!D5))="","",OFFSET('Sanitation Data'!$D$30,0,10*ROW('Sanitation Data'!D5)))</f>
        <v>Yes</v>
      </c>
      <c r="CN11" s="297" t="str">
        <f ca="true">+IF(OFFSET('Sanitation Data'!$D$31,0,10*ROW('Sanitation Data'!D5))="","",OFFSET('Sanitation Data'!$D$31,0,10*ROW('Sanitation Data'!D5)))</f>
        <v/>
      </c>
      <c r="CO11" s="297" t="str">
        <f ca="true">+IF(OFFSET('Sanitation Data'!$D$32,0,10*ROW('Sanitation Data'!D5))="","",OFFSET('Sanitation Data'!$D$32,0,10*ROW('Sanitation Data'!D5)))</f>
        <v>No</v>
      </c>
      <c r="CP11" s="297" t="str">
        <f ca="true">+IF(OFFSET('Sanitation Data'!$E$28,0,10*ROW('Sanitation Data'!E5))="","",OFFSET('Sanitation Data'!$E$28,0,10*ROW('Sanitation Data'!E5)))</f>
        <v/>
      </c>
      <c r="CQ11" s="297" t="str">
        <f ca="true">+IF(OFFSET('Sanitation Data'!$E$29,0,10*ROW('Sanitation Data'!E5))="","",OFFSET('Sanitation Data'!$E$29,0,10*ROW('Sanitation Data'!E5)))</f>
        <v/>
      </c>
      <c r="CR11" s="297" t="str">
        <f ca="true">+IF(OFFSET('Sanitation Data'!$E$30,0,10*ROW('Sanitation Data'!E5))="","",OFFSET('Sanitation Data'!$E$30,0,10*ROW('Sanitation Data'!E5)))</f>
        <v/>
      </c>
      <c r="CS11" s="297" t="str">
        <f ca="true">+IF(OFFSET('Sanitation Data'!$E$31,0,10*ROW('Sanitation Data'!E5))="","",OFFSET('Sanitation Data'!$E$31,0,10*ROW('Sanitation Data'!E5)))</f>
        <v/>
      </c>
      <c r="CT11" s="297" t="str">
        <f ca="true">+IF(OFFSET('Sanitation Data'!$E$32,0,10*ROW('Sanitation Data'!E5))="","",OFFSET('Sanitation Data'!$E$32,0,10*ROW('Sanitation Data'!E5)))</f>
        <v/>
      </c>
      <c r="CU11" s="297" t="str">
        <f ca="true">+IF(OFFSET('Sanitation Data'!$F$28,0,10*ROW('Sanitation Data'!F5))="","",OFFSET('Sanitation Data'!$F$28,0,10*ROW('Sanitation Data'!F5)))</f>
        <v/>
      </c>
      <c r="CV11" s="297" t="str">
        <f ca="true">+IF(OFFSET('Sanitation Data'!$F$29,0,10*ROW('Sanitation Data'!F5))="","",OFFSET('Sanitation Data'!$F$29,0,10*ROW('Sanitation Data'!F5)))</f>
        <v/>
      </c>
      <c r="CW11" s="297" t="str">
        <f ca="true">+IF(OFFSET('Sanitation Data'!$F$30,0,10*ROW('Sanitation Data'!F5))="","",OFFSET('Sanitation Data'!$F$30,0,10*ROW('Sanitation Data'!F5)))</f>
        <v/>
      </c>
      <c r="CX11" s="297" t="str">
        <f ca="true">+IF(OFFSET('Sanitation Data'!$F$31,0,10*ROW('Sanitation Data'!F5))="","",OFFSET('Sanitation Data'!$F$31,0,10*ROW('Sanitation Data'!F5)))</f>
        <v/>
      </c>
      <c r="CY11" s="297" t="str">
        <f ca="true">+IF(OFFSET('Sanitation Data'!$F$32,0,10*ROW('Sanitation Data'!F5))="","",OFFSET('Sanitation Data'!$F$32,0,10*ROW('Sanitation Data'!F5)))</f>
        <v/>
      </c>
      <c r="CZ11" s="297" t="str">
        <f ca="true">+IF(OFFSET('Sanitation Data'!$G$28,0,10*ROW('Sanitation Data'!G5))="","",OFFSET('Sanitation Data'!$G$28,0,10*ROW('Sanitation Data'!G5)))</f>
        <v/>
      </c>
      <c r="DA11" s="297" t="str">
        <f ca="true">+IF(OFFSET('Sanitation Data'!$G$29,0,10*ROW('Sanitation Data'!G5))="","",OFFSET('Sanitation Data'!$G$29,0,10*ROW('Sanitation Data'!G5)))</f>
        <v/>
      </c>
      <c r="DB11" s="297" t="str">
        <f ca="true">+IF(OFFSET('Sanitation Data'!$G$30,0,10*ROW('Sanitation Data'!G5))="","",OFFSET('Sanitation Data'!$G$30,0,10*ROW('Sanitation Data'!G5)))</f>
        <v/>
      </c>
      <c r="DC11" s="297" t="str">
        <f ca="true">+IF(OFFSET('Sanitation Data'!$G$31,0,10*ROW('Sanitation Data'!G5))="","",OFFSET('Sanitation Data'!$G$31,0,10*ROW('Sanitation Data'!G5)))</f>
        <v/>
      </c>
      <c r="DD11" s="297" t="str">
        <f ca="true">+IF(OFFSET('Sanitation Data'!$G$32,0,10*ROW('Sanitation Data'!G5))="","",OFFSET('Sanitation Data'!$G$32,0,10*ROW('Sanitation Data'!G5)))</f>
        <v/>
      </c>
      <c r="DE11" s="297" t="str">
        <f ca="true">+IF(OFFSET('Sanitation Data'!$H$28,0,10*ROW('Sanitation Data'!H5))="","",OFFSET('Sanitation Data'!$H$28,0,10*ROW('Sanitation Data'!H5)))</f>
        <v/>
      </c>
      <c r="DF11" s="297" t="str">
        <f ca="true">+IF(OFFSET('Sanitation Data'!$H$29,0,10*ROW('Sanitation Data'!H5))="","",OFFSET('Sanitation Data'!$H$29,0,10*ROW('Sanitation Data'!H5)))</f>
        <v/>
      </c>
      <c r="DG11" s="297" t="str">
        <f ca="true">+IF(OFFSET('Sanitation Data'!$H$30,0,10*ROW('Sanitation Data'!H5))="","",OFFSET('Sanitation Data'!$H$30,0,10*ROW('Sanitation Data'!H5)))</f>
        <v/>
      </c>
      <c r="DH11" s="297" t="str">
        <f ca="true">+IF(OFFSET('Sanitation Data'!$H$31,0,10*ROW('Sanitation Data'!H5))="","",OFFSET('Sanitation Data'!$H$31,0,10*ROW('Sanitation Data'!H5)))</f>
        <v/>
      </c>
      <c r="DI11" s="297" t="str">
        <f ca="true">+IF(OFFSET('Sanitation Data'!$H$32,0,10*ROW('Sanitation Data'!H5))="","",OFFSET('Sanitation Data'!$H$32,0,10*ROW('Sanitation Data'!H5)))</f>
        <v/>
      </c>
      <c r="DJ11" s="297" t="str">
        <f ca="true">+IF(OFFSET('Sanitation Data'!$I$28,0,10*ROW('Sanitation Data'!I5))="","",OFFSET('Sanitation Data'!$I$28,0,10*ROW('Sanitation Data'!I5)))</f>
        <v/>
      </c>
      <c r="DK11" s="297" t="str">
        <f ca="true">+IF(OFFSET('Sanitation Data'!$I$29,0,10*ROW('Sanitation Data'!I5))="","",OFFSET('Sanitation Data'!$I$29,0,10*ROW('Sanitation Data'!I5)))</f>
        <v/>
      </c>
      <c r="DL11" s="297" t="str">
        <f ca="true">+IF(OFFSET('Sanitation Data'!$I$30,0,10*ROW('Sanitation Data'!I5))="","",OFFSET('Sanitation Data'!$I$30,0,10*ROW('Sanitation Data'!I5)))</f>
        <v/>
      </c>
      <c r="DM11" s="297" t="str">
        <f ca="true">+IF(OFFSET('Sanitation Data'!$I$31,0,10*ROW('Sanitation Data'!I5))="","",OFFSET('Sanitation Data'!$I$31,0,10*ROW('Sanitation Data'!I5)))</f>
        <v/>
      </c>
      <c r="DN11" s="297" t="str">
        <f ca="true">+IF(OFFSET('Sanitation Data'!$I$32,0,10*ROW('Sanitation Data'!I5))="","",OFFSET('Sanitation Data'!$I$32,0,10*ROW('Sanitation Data'!I5)))</f>
        <v/>
      </c>
      <c r="DO11" s="297" t="str">
        <f ca="true">+IF(OFFSET('Hygiene Data'!$D$11,0,10*ROW('Hygiene Data'!D5))="","",OFFSET('Hygiene Data'!$D$11,0,10*ROW('Hygiene Data'!D5)))</f>
        <v/>
      </c>
      <c r="DP11" s="297" t="str">
        <f ca="true">+IF(OFFSET('Hygiene Data'!$D$12,0,10*ROW('Hygiene Data'!D5))="","",OFFSET('Hygiene Data'!$D$12,0,10*ROW('Hygiene Data'!D5)))</f>
        <v>Yes</v>
      </c>
      <c r="DQ11" s="297" t="str">
        <f ca="true">+IF(OFFSET('Hygiene Data'!$D$13,0,10*ROW('Hygiene Data'!D5))="","",OFFSET('Hygiene Data'!$D$13,0,10*ROW('Hygiene Data'!D5)))</f>
        <v/>
      </c>
      <c r="DR11" s="297" t="str">
        <f ca="true">+IF(OFFSET('Hygiene Data'!$E$11,0,10*ROW('Hygiene Data'!E5))="","",OFFSET('Hygiene Data'!$E$11,0,10*ROW('Hygiene Data'!E5)))</f>
        <v/>
      </c>
      <c r="DS11" s="297" t="str">
        <f ca="true">+IF(OFFSET('Hygiene Data'!$E$12,0,10*ROW('Hygiene Data'!E5))="","",OFFSET('Hygiene Data'!$E$12,0,10*ROW('Hygiene Data'!E5)))</f>
        <v/>
      </c>
      <c r="DT11" s="297" t="str">
        <f ca="true">+IF(OFFSET('Hygiene Data'!$E$13,0,10*ROW('Hygiene Data'!E5))="","",OFFSET('Hygiene Data'!$E$13,0,10*ROW('Hygiene Data'!E5)))</f>
        <v/>
      </c>
      <c r="DU11" s="297" t="str">
        <f ca="true">+IF(OFFSET('Hygiene Data'!$F$11,0,10*ROW('Hygiene Data'!F5))="","",OFFSET('Hygiene Data'!$F$11,0,10*ROW('Hygiene Data'!F5)))</f>
        <v/>
      </c>
      <c r="DV11" s="297" t="str">
        <f ca="true">+IF(OFFSET('Hygiene Data'!$F$12,0,10*ROW('Hygiene Data'!F5))="","",OFFSET('Hygiene Data'!$F$12,0,10*ROW('Hygiene Data'!F5)))</f>
        <v/>
      </c>
      <c r="DW11" s="297" t="str">
        <f ca="true">+IF(OFFSET('Hygiene Data'!$F$13,0,10*ROW('Hygiene Data'!F5))="","",OFFSET('Hygiene Data'!$F$13,0,10*ROW('Hygiene Data'!F5)))</f>
        <v/>
      </c>
      <c r="DX11" s="297" t="str">
        <f ca="true">+IF(OFFSET('Hygiene Data'!$G$11,0,10*ROW('Hygiene Data'!G5))="","",OFFSET('Hygiene Data'!$G$11,0,10*ROW('Hygiene Data'!G5)))</f>
        <v/>
      </c>
      <c r="DY11" s="297" t="str">
        <f ca="true">+IF(OFFSET('Hygiene Data'!$G$12,0,10*ROW('Hygiene Data'!G5))="","",OFFSET('Hygiene Data'!$G$12,0,10*ROW('Hygiene Data'!G5)))</f>
        <v/>
      </c>
      <c r="DZ11" s="297" t="str">
        <f ca="true">+IF(OFFSET('Hygiene Data'!$G$13,0,10*ROW('Hygiene Data'!G5))="","",OFFSET('Hygiene Data'!$G$13,0,10*ROW('Hygiene Data'!G5)))</f>
        <v/>
      </c>
      <c r="EA11" s="297" t="str">
        <f ca="true">+IF(OFFSET('Hygiene Data'!$H$11,0,10*ROW('Hygiene Data'!H5))="","",OFFSET('Hygiene Data'!$H$11,0,10*ROW('Hygiene Data'!H5)))</f>
        <v/>
      </c>
      <c r="EB11" s="297" t="str">
        <f ca="true">+IF(OFFSET('Hygiene Data'!$H$12,0,10*ROW('Hygiene Data'!H5))="","",OFFSET('Hygiene Data'!$H$12,0,10*ROW('Hygiene Data'!H5)))</f>
        <v/>
      </c>
      <c r="EC11" s="297" t="str">
        <f ca="true">+IF(OFFSET('Hygiene Data'!$H$13,0,10*ROW('Hygiene Data'!H5))="","",OFFSET('Hygiene Data'!$H$13,0,10*ROW('Hygiene Data'!H5)))</f>
        <v/>
      </c>
      <c r="ED11" s="297" t="str">
        <f ca="true">+IF(OFFSET('Hygiene Data'!$I$11,0,10*ROW('Hygiene Data'!I5))="","",OFFSET('Hygiene Data'!$I$11,0,10*ROW('Hygiene Data'!I5)))</f>
        <v/>
      </c>
      <c r="EE11" s="297" t="str">
        <f ca="true">+IF(OFFSET('Hygiene Data'!$I$12,0,10*ROW('Hygiene Data'!I5))="","",OFFSET('Hygiene Data'!$I$12,0,10*ROW('Hygiene Data'!I5)))</f>
        <v/>
      </c>
      <c r="EF11" s="29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ECU_2018_UIS</v>
      </c>
      <c r="B12" s="36" t="str">
        <f ca="true">+IF(OFFSET('Water Data'!$C$2,0,10*ROW('Water Data'!F6))="","",OFFSET('Water Data'!$C$2,0,10*ROW('Water Data'!F6)))</f>
        <v>Other</v>
      </c>
      <c r="C12" s="353">
        <f t="shared" ca="true" si="0"/>
        <v>2018</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[50]</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str">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[40]</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str">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[60]</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str">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[89]</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str">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[83]</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str">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[95]</v>
      </c>
      <c r="BR12" s="297"/>
      <c r="BS12" s="297" t="str">
        <f ca="true">+IF(OFFSET('Water Data'!$D$27,0,10*ROW('Water Data'!D6))="","",OFFSET('Water Data'!$D$27,0,10*ROW('Water Data'!D6)))</f>
        <v/>
      </c>
      <c r="BT12" s="297" t="str">
        <f ca="true">+IF(OFFSET('Water Data'!$D$28,0,10*ROW('Water Data'!D6))="","",OFFSET('Water Data'!$D$28,0,10*ROW('Water Data'!D6)))</f>
        <v/>
      </c>
      <c r="BU12" s="297" t="str">
        <f ca="true">+IF(OFFSET('Water Data'!$D$29,0,10*ROW('Water Data'!D6))="","",OFFSET('Water Data'!$D$29,0,10*ROW('Water Data'!D6)))</f>
        <v>No</v>
      </c>
      <c r="BV12" s="297" t="str">
        <f ca="true">+IF(OFFSET('Water Data'!$E$27,0,10*ROW('Water Data'!E6))="","",OFFSET('Water Data'!$E$27,0,10*ROW('Water Data'!E6)))</f>
        <v/>
      </c>
      <c r="BW12" s="297" t="str">
        <f ca="true">+IF(OFFSET('Water Data'!$E$28,0,10*ROW('Water Data'!E6))="","",OFFSET('Water Data'!$E$28,0,10*ROW('Water Data'!E6)))</f>
        <v/>
      </c>
      <c r="BX12" s="297" t="str">
        <f ca="true">+IF(OFFSET('Water Data'!$E$29,0,10*ROW('Water Data'!E6))="","",OFFSET('Water Data'!$E$29,0,10*ROW('Water Data'!E6)))</f>
        <v/>
      </c>
      <c r="BY12" s="297" t="str">
        <f ca="true">+IF(OFFSET('Water Data'!$F$27,0,10*ROW('Water Data'!F6))="","",OFFSET('Water Data'!$F$27,0,10*ROW('Water Data'!F6)))</f>
        <v/>
      </c>
      <c r="BZ12" s="297" t="str">
        <f ca="true">+IF(OFFSET('Water Data'!$F$28,0,10*ROW('Water Data'!F6))="","",OFFSET('Water Data'!$F$28,0,10*ROW('Water Data'!F6)))</f>
        <v/>
      </c>
      <c r="CA12" s="297" t="str">
        <f ca="true">+IF(OFFSET('Water Data'!$F$29,0,10*ROW('Water Data'!F6))="","",OFFSET('Water Data'!$F$29,0,10*ROW('Water Data'!F6)))</f>
        <v/>
      </c>
      <c r="CB12" s="297" t="str">
        <f ca="true">+IF(OFFSET('Water Data'!$G$27,0,10*ROW('Water Data'!G6))="","",OFFSET('Water Data'!$G$27,0,10*ROW('Water Data'!G6)))</f>
        <v/>
      </c>
      <c r="CC12" s="297" t="str">
        <f ca="true">+IF(OFFSET('Water Data'!$G$28,0,10*ROW('Water Data'!G6))="","",OFFSET('Water Data'!$G$28,0,10*ROW('Water Data'!G6)))</f>
        <v/>
      </c>
      <c r="CD12" s="297" t="str">
        <f ca="true">+IF(OFFSET('Water Data'!$G$29,0,10*ROW('Water Data'!G6))="","",OFFSET('Water Data'!$G$29,0,10*ROW('Water Data'!G6)))</f>
        <v/>
      </c>
      <c r="CE12" s="297" t="str">
        <f ca="true">+IF(OFFSET('Water Data'!$H$27,0,10*ROW('Water Data'!H6))="","",OFFSET('Water Data'!$H$27,0,10*ROW('Water Data'!H6)))</f>
        <v/>
      </c>
      <c r="CF12" s="297" t="str">
        <f ca="true">+IF(OFFSET('Water Data'!$H$28,0,10*ROW('Water Data'!H6))="","",OFFSET('Water Data'!$H$28,0,10*ROW('Water Data'!H6)))</f>
        <v/>
      </c>
      <c r="CG12" s="297" t="str">
        <f ca="true">+IF(OFFSET('Water Data'!$H$29,0,10*ROW('Water Data'!H6))="","",OFFSET('Water Data'!$H$29,0,10*ROW('Water Data'!H6)))</f>
        <v>No</v>
      </c>
      <c r="CH12" s="297" t="str">
        <f ca="true">+IF(OFFSET('Water Data'!$I$27,0,10*ROW('Water Data'!I6))="","",OFFSET('Water Data'!$I$27,0,10*ROW('Water Data'!I6)))</f>
        <v/>
      </c>
      <c r="CI12" s="297" t="str">
        <f ca="true">+IF(OFFSET('Water Data'!$I$28,0,10*ROW('Water Data'!I6))="","",OFFSET('Water Data'!$I$28,0,10*ROW('Water Data'!I6)))</f>
        <v/>
      </c>
      <c r="CJ12" s="297" t="str">
        <f ca="true">+IF(OFFSET('Water Data'!$I$29,0,10*ROW('Water Data'!I6))="","",OFFSET('Water Data'!$I$29,0,10*ROW('Water Data'!I6)))</f>
        <v>No</v>
      </c>
      <c r="CK12" s="297" t="str">
        <f ca="true">+IF(OFFSET('Sanitation Data'!$D$28,0,10*ROW('Sanitation Data'!D6))="","",OFFSET('Sanitation Data'!$D$28,0,10*ROW('Sanitation Data'!D6)))</f>
        <v/>
      </c>
      <c r="CL12" s="297" t="str">
        <f ca="true">+IF(OFFSET('Sanitation Data'!$D$29,0,10*ROW('Sanitation Data'!D6))="","",OFFSET('Sanitation Data'!$D$29,0,10*ROW('Sanitation Data'!D6)))</f>
        <v/>
      </c>
      <c r="CM12" s="297" t="str">
        <f ca="true">+IF(OFFSET('Sanitation Data'!$D$30,0,10*ROW('Sanitation Data'!D6))="","",OFFSET('Sanitation Data'!$D$30,0,10*ROW('Sanitation Data'!D6)))</f>
        <v/>
      </c>
      <c r="CN12" s="297" t="str">
        <f ca="true">+IF(OFFSET('Sanitation Data'!$D$31,0,10*ROW('Sanitation Data'!D6))="","",OFFSET('Sanitation Data'!$D$31,0,10*ROW('Sanitation Data'!D6)))</f>
        <v/>
      </c>
      <c r="CO12" s="297" t="str">
        <f ca="true">+IF(OFFSET('Sanitation Data'!$D$32,0,10*ROW('Sanitation Data'!D6))="","",OFFSET('Sanitation Data'!$D$32,0,10*ROW('Sanitation Data'!D6)))</f>
        <v/>
      </c>
      <c r="CP12" s="297" t="str">
        <f ca="true">+IF(OFFSET('Sanitation Data'!$E$28,0,10*ROW('Sanitation Data'!E6))="","",OFFSET('Sanitation Data'!$E$28,0,10*ROW('Sanitation Data'!E6)))</f>
        <v/>
      </c>
      <c r="CQ12" s="297" t="str">
        <f ca="true">+IF(OFFSET('Sanitation Data'!$E$29,0,10*ROW('Sanitation Data'!E6))="","",OFFSET('Sanitation Data'!$E$29,0,10*ROW('Sanitation Data'!E6)))</f>
        <v/>
      </c>
      <c r="CR12" s="297" t="str">
        <f ca="true">+IF(OFFSET('Sanitation Data'!$E$30,0,10*ROW('Sanitation Data'!E6))="","",OFFSET('Sanitation Data'!$E$30,0,10*ROW('Sanitation Data'!E6)))</f>
        <v/>
      </c>
      <c r="CS12" s="297" t="str">
        <f ca="true">+IF(OFFSET('Sanitation Data'!$E$31,0,10*ROW('Sanitation Data'!E6))="","",OFFSET('Sanitation Data'!$E$31,0,10*ROW('Sanitation Data'!E6)))</f>
        <v/>
      </c>
      <c r="CT12" s="297" t="str">
        <f ca="true">+IF(OFFSET('Sanitation Data'!$E$32,0,10*ROW('Sanitation Data'!E6))="","",OFFSET('Sanitation Data'!$E$32,0,10*ROW('Sanitation Data'!E6)))</f>
        <v/>
      </c>
      <c r="CU12" s="297" t="str">
        <f ca="true">+IF(OFFSET('Sanitation Data'!$F$28,0,10*ROW('Sanitation Data'!F6))="","",OFFSET('Sanitation Data'!$F$28,0,10*ROW('Sanitation Data'!F6)))</f>
        <v/>
      </c>
      <c r="CV12" s="297" t="str">
        <f ca="true">+IF(OFFSET('Sanitation Data'!$F$29,0,10*ROW('Sanitation Data'!F6))="","",OFFSET('Sanitation Data'!$F$29,0,10*ROW('Sanitation Data'!F6)))</f>
        <v/>
      </c>
      <c r="CW12" s="297" t="str">
        <f ca="true">+IF(OFFSET('Sanitation Data'!$F$30,0,10*ROW('Sanitation Data'!F6))="","",OFFSET('Sanitation Data'!$F$30,0,10*ROW('Sanitation Data'!F6)))</f>
        <v/>
      </c>
      <c r="CX12" s="297" t="str">
        <f ca="true">+IF(OFFSET('Sanitation Data'!$F$31,0,10*ROW('Sanitation Data'!F6))="","",OFFSET('Sanitation Data'!$F$31,0,10*ROW('Sanitation Data'!F6)))</f>
        <v/>
      </c>
      <c r="CY12" s="297" t="str">
        <f ca="true">+IF(OFFSET('Sanitation Data'!$F$32,0,10*ROW('Sanitation Data'!F6))="","",OFFSET('Sanitation Data'!$F$32,0,10*ROW('Sanitation Data'!F6)))</f>
        <v/>
      </c>
      <c r="CZ12" s="297" t="str">
        <f ca="true">+IF(OFFSET('Sanitation Data'!$G$28,0,10*ROW('Sanitation Data'!G6))="","",OFFSET('Sanitation Data'!$G$28,0,10*ROW('Sanitation Data'!G6)))</f>
        <v/>
      </c>
      <c r="DA12" s="297" t="str">
        <f ca="true">+IF(OFFSET('Sanitation Data'!$G$29,0,10*ROW('Sanitation Data'!G6))="","",OFFSET('Sanitation Data'!$G$29,0,10*ROW('Sanitation Data'!G6)))</f>
        <v/>
      </c>
      <c r="DB12" s="297" t="str">
        <f ca="true">+IF(OFFSET('Sanitation Data'!$G$30,0,10*ROW('Sanitation Data'!G6))="","",OFFSET('Sanitation Data'!$G$30,0,10*ROW('Sanitation Data'!G6)))</f>
        <v/>
      </c>
      <c r="DC12" s="297" t="str">
        <f ca="true">+IF(OFFSET('Sanitation Data'!$G$31,0,10*ROW('Sanitation Data'!G6))="","",OFFSET('Sanitation Data'!$G$31,0,10*ROW('Sanitation Data'!G6)))</f>
        <v/>
      </c>
      <c r="DD12" s="297" t="str">
        <f ca="true">+IF(OFFSET('Sanitation Data'!$G$32,0,10*ROW('Sanitation Data'!G6))="","",OFFSET('Sanitation Data'!$G$32,0,10*ROW('Sanitation Data'!G6)))</f>
        <v/>
      </c>
      <c r="DE12" s="297" t="str">
        <f ca="true">+IF(OFFSET('Sanitation Data'!$H$28,0,10*ROW('Sanitation Data'!H6))="","",OFFSET('Sanitation Data'!$H$28,0,10*ROW('Sanitation Data'!H6)))</f>
        <v/>
      </c>
      <c r="DF12" s="297" t="str">
        <f ca="true">+IF(OFFSET('Sanitation Data'!$H$29,0,10*ROW('Sanitation Data'!H6))="","",OFFSET('Sanitation Data'!$H$29,0,10*ROW('Sanitation Data'!H6)))</f>
        <v/>
      </c>
      <c r="DG12" s="297" t="str">
        <f ca="true">+IF(OFFSET('Sanitation Data'!$H$30,0,10*ROW('Sanitation Data'!H6))="","",OFFSET('Sanitation Data'!$H$30,0,10*ROW('Sanitation Data'!H6)))</f>
        <v/>
      </c>
      <c r="DH12" s="297" t="str">
        <f ca="true">+IF(OFFSET('Sanitation Data'!$H$31,0,10*ROW('Sanitation Data'!H6))="","",OFFSET('Sanitation Data'!$H$31,0,10*ROW('Sanitation Data'!H6)))</f>
        <v/>
      </c>
      <c r="DI12" s="297" t="str">
        <f ca="true">+IF(OFFSET('Sanitation Data'!$H$32,0,10*ROW('Sanitation Data'!H6))="","",OFFSET('Sanitation Data'!$H$32,0,10*ROW('Sanitation Data'!H6)))</f>
        <v/>
      </c>
      <c r="DJ12" s="297" t="str">
        <f ca="true">+IF(OFFSET('Sanitation Data'!$I$28,0,10*ROW('Sanitation Data'!I6))="","",OFFSET('Sanitation Data'!$I$28,0,10*ROW('Sanitation Data'!I6)))</f>
        <v/>
      </c>
      <c r="DK12" s="297" t="str">
        <f ca="true">+IF(OFFSET('Sanitation Data'!$I$29,0,10*ROW('Sanitation Data'!I6))="","",OFFSET('Sanitation Data'!$I$29,0,10*ROW('Sanitation Data'!I6)))</f>
        <v/>
      </c>
      <c r="DL12" s="297" t="str">
        <f ca="true">+IF(OFFSET('Sanitation Data'!$I$30,0,10*ROW('Sanitation Data'!I6))="","",OFFSET('Sanitation Data'!$I$30,0,10*ROW('Sanitation Data'!I6)))</f>
        <v/>
      </c>
      <c r="DM12" s="297" t="str">
        <f ca="true">+IF(OFFSET('Sanitation Data'!$I$31,0,10*ROW('Sanitation Data'!I6))="","",OFFSET('Sanitation Data'!$I$31,0,10*ROW('Sanitation Data'!I6)))</f>
        <v/>
      </c>
      <c r="DN12" s="297" t="str">
        <f ca="true">+IF(OFFSET('Sanitation Data'!$I$32,0,10*ROW('Sanitation Data'!I6))="","",OFFSET('Sanitation Data'!$I$32,0,10*ROW('Sanitation Data'!I6)))</f>
        <v/>
      </c>
      <c r="DO12" s="297" t="str">
        <f ca="true">+IF(OFFSET('Hygiene Data'!$D$11,0,10*ROW('Hygiene Data'!D6))="","",OFFSET('Hygiene Data'!$D$11,0,10*ROW('Hygiene Data'!D6)))</f>
        <v/>
      </c>
      <c r="DP12" s="297" t="str">
        <f ca="true">+IF(OFFSET('Hygiene Data'!$D$12,0,10*ROW('Hygiene Data'!D6))="","",OFFSET('Hygiene Data'!$D$12,0,10*ROW('Hygiene Data'!D6)))</f>
        <v/>
      </c>
      <c r="DQ12" s="297" t="str">
        <f ca="true">+IF(OFFSET('Hygiene Data'!$D$13,0,10*ROW('Hygiene Data'!D6))="","",OFFSET('Hygiene Data'!$D$13,0,10*ROW('Hygiene Data'!D6)))</f>
        <v>No</v>
      </c>
      <c r="DR12" s="297" t="str">
        <f ca="true">+IF(OFFSET('Hygiene Data'!$E$11,0,10*ROW('Hygiene Data'!E6))="","",OFFSET('Hygiene Data'!$E$11,0,10*ROW('Hygiene Data'!E6)))</f>
        <v/>
      </c>
      <c r="DS12" s="297" t="str">
        <f ca="true">+IF(OFFSET('Hygiene Data'!$E$12,0,10*ROW('Hygiene Data'!E6))="","",OFFSET('Hygiene Data'!$E$12,0,10*ROW('Hygiene Data'!E6)))</f>
        <v/>
      </c>
      <c r="DT12" s="297" t="str">
        <f ca="true">+IF(OFFSET('Hygiene Data'!$E$13,0,10*ROW('Hygiene Data'!E6))="","",OFFSET('Hygiene Data'!$E$13,0,10*ROW('Hygiene Data'!E6)))</f>
        <v/>
      </c>
      <c r="DU12" s="297" t="str">
        <f ca="true">+IF(OFFSET('Hygiene Data'!$F$11,0,10*ROW('Hygiene Data'!F6))="","",OFFSET('Hygiene Data'!$F$11,0,10*ROW('Hygiene Data'!F6)))</f>
        <v/>
      </c>
      <c r="DV12" s="297" t="str">
        <f ca="true">+IF(OFFSET('Hygiene Data'!$F$12,0,10*ROW('Hygiene Data'!F6))="","",OFFSET('Hygiene Data'!$F$12,0,10*ROW('Hygiene Data'!F6)))</f>
        <v/>
      </c>
      <c r="DW12" s="297" t="str">
        <f ca="true">+IF(OFFSET('Hygiene Data'!$F$13,0,10*ROW('Hygiene Data'!F6))="","",OFFSET('Hygiene Data'!$F$13,0,10*ROW('Hygiene Data'!F6)))</f>
        <v/>
      </c>
      <c r="DX12" s="297" t="str">
        <f ca="true">+IF(OFFSET('Hygiene Data'!$G$11,0,10*ROW('Hygiene Data'!G6))="","",OFFSET('Hygiene Data'!$G$11,0,10*ROW('Hygiene Data'!G6)))</f>
        <v/>
      </c>
      <c r="DY12" s="297" t="str">
        <f ca="true">+IF(OFFSET('Hygiene Data'!$G$12,0,10*ROW('Hygiene Data'!G6))="","",OFFSET('Hygiene Data'!$G$12,0,10*ROW('Hygiene Data'!G6)))</f>
        <v/>
      </c>
      <c r="DZ12" s="297" t="str">
        <f ca="true">+IF(OFFSET('Hygiene Data'!$G$13,0,10*ROW('Hygiene Data'!G6))="","",OFFSET('Hygiene Data'!$G$13,0,10*ROW('Hygiene Data'!G6)))</f>
        <v/>
      </c>
      <c r="EA12" s="297" t="str">
        <f ca="true">+IF(OFFSET('Hygiene Data'!$H$11,0,10*ROW('Hygiene Data'!H6))="","",OFFSET('Hygiene Data'!$H$11,0,10*ROW('Hygiene Data'!H6)))</f>
        <v/>
      </c>
      <c r="EB12" s="297" t="str">
        <f ca="true">+IF(OFFSET('Hygiene Data'!$H$12,0,10*ROW('Hygiene Data'!H6))="","",OFFSET('Hygiene Data'!$H$12,0,10*ROW('Hygiene Data'!H6)))</f>
        <v/>
      </c>
      <c r="EC12" s="297" t="str">
        <f ca="true">+IF(OFFSET('Hygiene Data'!$H$13,0,10*ROW('Hygiene Data'!H6))="","",OFFSET('Hygiene Data'!$H$13,0,10*ROW('Hygiene Data'!H6)))</f>
        <v>No</v>
      </c>
      <c r="ED12" s="297" t="str">
        <f ca="true">+IF(OFFSET('Hygiene Data'!$I$11,0,10*ROW('Hygiene Data'!I6))="","",OFFSET('Hygiene Data'!$I$11,0,10*ROW('Hygiene Data'!I6)))</f>
        <v/>
      </c>
      <c r="EE12" s="297" t="str">
        <f ca="true">+IF(OFFSET('Hygiene Data'!$I$12,0,10*ROW('Hygiene Data'!I6))="","",OFFSET('Hygiene Data'!$I$12,0,10*ROW('Hygiene Data'!I6)))</f>
        <v/>
      </c>
      <c r="EF12" s="297" t="str">
        <f ca="true">+IF(OFFSET('Hygiene Data'!$I$13,0,10*ROW('Hygiene Data'!I6))="","",OFFSET('Hygiene Data'!$I$13,0,10*ROW('Hygiene Data'!I6)))</f>
        <v>No</v>
      </c>
    </row>
    <row xmlns:x14ac="http://schemas.microsoft.com/office/spreadsheetml/2009/9/ac" r="13" x14ac:dyDescent="0.2">
      <c r="A13" s="36" t="str">
        <f ca="true">+IF(OFFSET('Water Data'!$B$2,0,10*ROW('Water Data'!E7))="","",OFFSET('Water Data'!$B$2,0,10*ROW('Water Data'!E7)))</f>
        <v>ECU_2019_EMIS</v>
      </c>
      <c r="B13" s="36" t="str">
        <f ca="true">+IF(OFFSET('Water Data'!$C$2,0,10*ROW('Water Data'!F7))="","",OFFSET('Water Data'!$C$2,0,10*ROW('Water Data'!F7)))</f>
        <v>EMIS</v>
      </c>
      <c r="C13" s="353">
        <f t="shared" ca="true" si="0"/>
        <v>2019</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88.9</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87.2</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94</v>
      </c>
      <c r="I13" s="96">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92.5</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82.7</v>
      </c>
      <c r="L13" s="96">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80.8</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94</v>
      </c>
      <c r="O13" s="96">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93.3</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88.5</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87</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96</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95.5</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81.8</v>
      </c>
      <c r="X13" s="97">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80.599999999999994</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[81]</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88.2</v>
      </c>
      <c r="AC13" s="97">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87.3</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str">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[87]</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74.099999999999994</v>
      </c>
      <c r="AH13" s="97">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72.599999999999994</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str">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[73]</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87.800000000000011</v>
      </c>
      <c r="AM13" s="97">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87.4</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str">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[87]</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81.400000000000006</v>
      </c>
      <c r="AR13" s="97">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80.400000000000006</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str">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[80]</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91.2</v>
      </c>
      <c r="AW13" s="97">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91</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str">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[91]</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78.3</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86.1</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69.099999999999994</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89.1</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77.900000000000006</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93.5</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7"/>
      <c r="BS13" s="297" t="str">
        <f ca="true">+IF(OFFSET('Water Data'!$D$27,0,10*ROW('Water Data'!D7))="","",OFFSET('Water Data'!$D$27,0,10*ROW('Water Data'!D7)))</f>
        <v/>
      </c>
      <c r="BT13" s="297" t="str">
        <f ca="true">+IF(OFFSET('Water Data'!$D$28,0,10*ROW('Water Data'!D7))="","",OFFSET('Water Data'!$D$28,0,10*ROW('Water Data'!D7)))</f>
        <v>Yes</v>
      </c>
      <c r="BU13" s="297" t="str">
        <f ca="true">+IF(OFFSET('Water Data'!$D$29,0,10*ROW('Water Data'!D7))="","",OFFSET('Water Data'!$D$29,0,10*ROW('Water Data'!D7)))</f>
        <v>Yes</v>
      </c>
      <c r="BV13" s="297" t="str">
        <f ca="true">+IF(OFFSET('Water Data'!$E$27,0,10*ROW('Water Data'!E7))="","",OFFSET('Water Data'!$E$27,0,10*ROW('Water Data'!E7)))</f>
        <v/>
      </c>
      <c r="BW13" s="297" t="str">
        <f ca="true">+IF(OFFSET('Water Data'!$E$28,0,10*ROW('Water Data'!E7))="","",OFFSET('Water Data'!$E$28,0,10*ROW('Water Data'!E7)))</f>
        <v>Yes</v>
      </c>
      <c r="BX13" s="297" t="str">
        <f ca="true">+IF(OFFSET('Water Data'!$E$29,0,10*ROW('Water Data'!E7))="","",OFFSET('Water Data'!$E$29,0,10*ROW('Water Data'!E7)))</f>
        <v>Yes</v>
      </c>
      <c r="BY13" s="297" t="str">
        <f ca="true">+IF(OFFSET('Water Data'!$F$27,0,10*ROW('Water Data'!F7))="","",OFFSET('Water Data'!$F$27,0,10*ROW('Water Data'!F7)))</f>
        <v/>
      </c>
      <c r="BZ13" s="297" t="str">
        <f ca="true">+IF(OFFSET('Water Data'!$F$28,0,10*ROW('Water Data'!F7))="","",OFFSET('Water Data'!$F$28,0,10*ROW('Water Data'!F7)))</f>
        <v>Yes</v>
      </c>
      <c r="CA13" s="297" t="str">
        <f ca="true">+IF(OFFSET('Water Data'!$F$29,0,10*ROW('Water Data'!F7))="","",OFFSET('Water Data'!$F$29,0,10*ROW('Water Data'!F7)))</f>
        <v>Yes</v>
      </c>
      <c r="CB13" s="297" t="str">
        <f ca="true">+IF(OFFSET('Water Data'!$G$27,0,10*ROW('Water Data'!G7))="","",OFFSET('Water Data'!$G$27,0,10*ROW('Water Data'!G7)))</f>
        <v/>
      </c>
      <c r="CC13" s="297" t="str">
        <f ca="true">+IF(OFFSET('Water Data'!$G$28,0,10*ROW('Water Data'!G7))="","",OFFSET('Water Data'!$G$28,0,10*ROW('Water Data'!G7)))</f>
        <v>Yes</v>
      </c>
      <c r="CD13" s="297" t="str">
        <f ca="true">+IF(OFFSET('Water Data'!$G$29,0,10*ROW('Water Data'!G7))="","",OFFSET('Water Data'!$G$29,0,10*ROW('Water Data'!G7)))</f>
        <v>Yes</v>
      </c>
      <c r="CE13" s="297" t="str">
        <f ca="true">+IF(OFFSET('Water Data'!$H$27,0,10*ROW('Water Data'!H7))="","",OFFSET('Water Data'!$H$27,0,10*ROW('Water Data'!H7)))</f>
        <v/>
      </c>
      <c r="CF13" s="297" t="str">
        <f ca="true">+IF(OFFSET('Water Data'!$H$28,0,10*ROW('Water Data'!H7))="","",OFFSET('Water Data'!$H$28,0,10*ROW('Water Data'!H7)))</f>
        <v>Yes</v>
      </c>
      <c r="CG13" s="297" t="str">
        <f ca="true">+IF(OFFSET('Water Data'!$H$29,0,10*ROW('Water Data'!H7))="","",OFFSET('Water Data'!$H$29,0,10*ROW('Water Data'!H7)))</f>
        <v>Yes</v>
      </c>
      <c r="CH13" s="297" t="str">
        <f ca="true">+IF(OFFSET('Water Data'!$I$27,0,10*ROW('Water Data'!I7))="","",OFFSET('Water Data'!$I$27,0,10*ROW('Water Data'!I7)))</f>
        <v/>
      </c>
      <c r="CI13" s="297" t="str">
        <f ca="true">+IF(OFFSET('Water Data'!$I$28,0,10*ROW('Water Data'!I7))="","",OFFSET('Water Data'!$I$28,0,10*ROW('Water Data'!I7)))</f>
        <v>Yes</v>
      </c>
      <c r="CJ13" s="297" t="str">
        <f ca="true">+IF(OFFSET('Water Data'!$I$29,0,10*ROW('Water Data'!I7))="","",OFFSET('Water Data'!$I$29,0,10*ROW('Water Data'!I7)))</f>
        <v>Yes</v>
      </c>
      <c r="CK13" s="297" t="str">
        <f ca="true">+IF(OFFSET('Sanitation Data'!$D$28,0,10*ROW('Sanitation Data'!D7))="","",OFFSET('Sanitation Data'!$D$28,0,10*ROW('Sanitation Data'!D7)))</f>
        <v/>
      </c>
      <c r="CL13" s="297" t="str">
        <f ca="true">+IF(OFFSET('Sanitation Data'!$D$29,0,10*ROW('Sanitation Data'!D7))="","",OFFSET('Sanitation Data'!$D$29,0,10*ROW('Sanitation Data'!D7)))</f>
        <v>Yes</v>
      </c>
      <c r="CM13" s="297" t="str">
        <f ca="true">+IF(OFFSET('Sanitation Data'!$D$30,0,10*ROW('Sanitation Data'!D7))="","",OFFSET('Sanitation Data'!$D$30,0,10*ROW('Sanitation Data'!D7)))</f>
        <v>Yes</v>
      </c>
      <c r="CN13" s="297" t="str">
        <f ca="true">+IF(OFFSET('Sanitation Data'!$D$31,0,10*ROW('Sanitation Data'!D7))="","",OFFSET('Sanitation Data'!$D$31,0,10*ROW('Sanitation Data'!D7)))</f>
        <v/>
      </c>
      <c r="CO13" s="297" t="str">
        <f ca="true">+IF(OFFSET('Sanitation Data'!$D$32,0,10*ROW('Sanitation Data'!D7))="","",OFFSET('Sanitation Data'!$D$32,0,10*ROW('Sanitation Data'!D7)))</f>
        <v>No</v>
      </c>
      <c r="CP13" s="297" t="str">
        <f ca="true">+IF(OFFSET('Sanitation Data'!$E$28,0,10*ROW('Sanitation Data'!E7))="","",OFFSET('Sanitation Data'!$E$28,0,10*ROW('Sanitation Data'!E7)))</f>
        <v/>
      </c>
      <c r="CQ13" s="297" t="str">
        <f ca="true">+IF(OFFSET('Sanitation Data'!$E$29,0,10*ROW('Sanitation Data'!E7))="","",OFFSET('Sanitation Data'!$E$29,0,10*ROW('Sanitation Data'!E7)))</f>
        <v>Yes</v>
      </c>
      <c r="CR13" s="297" t="str">
        <f ca="true">+IF(OFFSET('Sanitation Data'!$E$30,0,10*ROW('Sanitation Data'!E7))="","",OFFSET('Sanitation Data'!$E$30,0,10*ROW('Sanitation Data'!E7)))</f>
        <v>Yes</v>
      </c>
      <c r="CS13" s="297" t="str">
        <f ca="true">+IF(OFFSET('Sanitation Data'!$E$31,0,10*ROW('Sanitation Data'!E7))="","",OFFSET('Sanitation Data'!$E$31,0,10*ROW('Sanitation Data'!E7)))</f>
        <v/>
      </c>
      <c r="CT13" s="297" t="str">
        <f ca="true">+IF(OFFSET('Sanitation Data'!$E$32,0,10*ROW('Sanitation Data'!E7))="","",OFFSET('Sanitation Data'!$E$32,0,10*ROW('Sanitation Data'!E7)))</f>
        <v>No</v>
      </c>
      <c r="CU13" s="297" t="str">
        <f ca="true">+IF(OFFSET('Sanitation Data'!$F$28,0,10*ROW('Sanitation Data'!F7))="","",OFFSET('Sanitation Data'!$F$28,0,10*ROW('Sanitation Data'!F7)))</f>
        <v/>
      </c>
      <c r="CV13" s="297" t="str">
        <f ca="true">+IF(OFFSET('Sanitation Data'!$F$29,0,10*ROW('Sanitation Data'!F7))="","",OFFSET('Sanitation Data'!$F$29,0,10*ROW('Sanitation Data'!F7)))</f>
        <v>Yes</v>
      </c>
      <c r="CW13" s="297" t="str">
        <f ca="true">+IF(OFFSET('Sanitation Data'!$F$30,0,10*ROW('Sanitation Data'!F7))="","",OFFSET('Sanitation Data'!$F$30,0,10*ROW('Sanitation Data'!F7)))</f>
        <v>Yes</v>
      </c>
      <c r="CX13" s="297" t="str">
        <f ca="true">+IF(OFFSET('Sanitation Data'!$F$31,0,10*ROW('Sanitation Data'!F7))="","",OFFSET('Sanitation Data'!$F$31,0,10*ROW('Sanitation Data'!F7)))</f>
        <v/>
      </c>
      <c r="CY13" s="297" t="str">
        <f ca="true">+IF(OFFSET('Sanitation Data'!$F$32,0,10*ROW('Sanitation Data'!F7))="","",OFFSET('Sanitation Data'!$F$32,0,10*ROW('Sanitation Data'!F7)))</f>
        <v>No</v>
      </c>
      <c r="CZ13" s="297" t="str">
        <f ca="true">+IF(OFFSET('Sanitation Data'!$G$28,0,10*ROW('Sanitation Data'!G7))="","",OFFSET('Sanitation Data'!$G$28,0,10*ROW('Sanitation Data'!G7)))</f>
        <v/>
      </c>
      <c r="DA13" s="297" t="str">
        <f ca="true">+IF(OFFSET('Sanitation Data'!$G$29,0,10*ROW('Sanitation Data'!G7))="","",OFFSET('Sanitation Data'!$G$29,0,10*ROW('Sanitation Data'!G7)))</f>
        <v>Yes</v>
      </c>
      <c r="DB13" s="297" t="str">
        <f ca="true">+IF(OFFSET('Sanitation Data'!$G$30,0,10*ROW('Sanitation Data'!G7))="","",OFFSET('Sanitation Data'!$G$30,0,10*ROW('Sanitation Data'!G7)))</f>
        <v>Yes</v>
      </c>
      <c r="DC13" s="297" t="str">
        <f ca="true">+IF(OFFSET('Sanitation Data'!$G$31,0,10*ROW('Sanitation Data'!G7))="","",OFFSET('Sanitation Data'!$G$31,0,10*ROW('Sanitation Data'!G7)))</f>
        <v/>
      </c>
      <c r="DD13" s="297" t="str">
        <f ca="true">+IF(OFFSET('Sanitation Data'!$G$32,0,10*ROW('Sanitation Data'!G7))="","",OFFSET('Sanitation Data'!$G$32,0,10*ROW('Sanitation Data'!G7)))</f>
        <v>No</v>
      </c>
      <c r="DE13" s="297" t="str">
        <f ca="true">+IF(OFFSET('Sanitation Data'!$H$28,0,10*ROW('Sanitation Data'!H7))="","",OFFSET('Sanitation Data'!$H$28,0,10*ROW('Sanitation Data'!H7)))</f>
        <v/>
      </c>
      <c r="DF13" s="297" t="str">
        <f ca="true">+IF(OFFSET('Sanitation Data'!$H$29,0,10*ROW('Sanitation Data'!H7))="","",OFFSET('Sanitation Data'!$H$29,0,10*ROW('Sanitation Data'!H7)))</f>
        <v>Yes</v>
      </c>
      <c r="DG13" s="297" t="str">
        <f ca="true">+IF(OFFSET('Sanitation Data'!$H$30,0,10*ROW('Sanitation Data'!H7))="","",OFFSET('Sanitation Data'!$H$30,0,10*ROW('Sanitation Data'!H7)))</f>
        <v>Yes</v>
      </c>
      <c r="DH13" s="297" t="str">
        <f ca="true">+IF(OFFSET('Sanitation Data'!$H$31,0,10*ROW('Sanitation Data'!H7))="","",OFFSET('Sanitation Data'!$H$31,0,10*ROW('Sanitation Data'!H7)))</f>
        <v/>
      </c>
      <c r="DI13" s="297" t="str">
        <f ca="true">+IF(OFFSET('Sanitation Data'!$H$32,0,10*ROW('Sanitation Data'!H7))="","",OFFSET('Sanitation Data'!$H$32,0,10*ROW('Sanitation Data'!H7)))</f>
        <v>No</v>
      </c>
      <c r="DJ13" s="297" t="str">
        <f ca="true">+IF(OFFSET('Sanitation Data'!$I$28,0,10*ROW('Sanitation Data'!I7))="","",OFFSET('Sanitation Data'!$I$28,0,10*ROW('Sanitation Data'!I7)))</f>
        <v/>
      </c>
      <c r="DK13" s="297" t="str">
        <f ca="true">+IF(OFFSET('Sanitation Data'!$I$29,0,10*ROW('Sanitation Data'!I7))="","",OFFSET('Sanitation Data'!$I$29,0,10*ROW('Sanitation Data'!I7)))</f>
        <v>Yes</v>
      </c>
      <c r="DL13" s="297" t="str">
        <f ca="true">+IF(OFFSET('Sanitation Data'!$I$30,0,10*ROW('Sanitation Data'!I7))="","",OFFSET('Sanitation Data'!$I$30,0,10*ROW('Sanitation Data'!I7)))</f>
        <v>Yes</v>
      </c>
      <c r="DM13" s="297" t="str">
        <f ca="true">+IF(OFFSET('Sanitation Data'!$I$31,0,10*ROW('Sanitation Data'!I7))="","",OFFSET('Sanitation Data'!$I$31,0,10*ROW('Sanitation Data'!I7)))</f>
        <v/>
      </c>
      <c r="DN13" s="297" t="str">
        <f ca="true">+IF(OFFSET('Sanitation Data'!$I$32,0,10*ROW('Sanitation Data'!I7))="","",OFFSET('Sanitation Data'!$I$32,0,10*ROW('Sanitation Data'!I7)))</f>
        <v>No</v>
      </c>
      <c r="DO13" s="297" t="str">
        <f ca="true">+IF(OFFSET('Hygiene Data'!$D$11,0,10*ROW('Hygiene Data'!D7))="","",OFFSET('Hygiene Data'!$D$11,0,10*ROW('Hygiene Data'!D7)))</f>
        <v/>
      </c>
      <c r="DP13" s="297" t="str">
        <f ca="true">+IF(OFFSET('Hygiene Data'!$D$12,0,10*ROW('Hygiene Data'!D7))="","",OFFSET('Hygiene Data'!$D$12,0,10*ROW('Hygiene Data'!D7)))</f>
        <v>Yes</v>
      </c>
      <c r="DQ13" s="297" t="str">
        <f ca="true">+IF(OFFSET('Hygiene Data'!$D$13,0,10*ROW('Hygiene Data'!D7))="","",OFFSET('Hygiene Data'!$D$13,0,10*ROW('Hygiene Data'!D7)))</f>
        <v/>
      </c>
      <c r="DR13" s="297" t="str">
        <f ca="true">+IF(OFFSET('Hygiene Data'!$E$11,0,10*ROW('Hygiene Data'!E7))="","",OFFSET('Hygiene Data'!$E$11,0,10*ROW('Hygiene Data'!E7)))</f>
        <v/>
      </c>
      <c r="DS13" s="297" t="str">
        <f ca="true">+IF(OFFSET('Hygiene Data'!$E$12,0,10*ROW('Hygiene Data'!E7))="","",OFFSET('Hygiene Data'!$E$12,0,10*ROW('Hygiene Data'!E7)))</f>
        <v>Yes</v>
      </c>
      <c r="DT13" s="297" t="str">
        <f ca="true">+IF(OFFSET('Hygiene Data'!$E$13,0,10*ROW('Hygiene Data'!E7))="","",OFFSET('Hygiene Data'!$E$13,0,10*ROW('Hygiene Data'!E7)))</f>
        <v/>
      </c>
      <c r="DU13" s="297" t="str">
        <f ca="true">+IF(OFFSET('Hygiene Data'!$F$11,0,10*ROW('Hygiene Data'!F7))="","",OFFSET('Hygiene Data'!$F$11,0,10*ROW('Hygiene Data'!F7)))</f>
        <v/>
      </c>
      <c r="DV13" s="297" t="str">
        <f ca="true">+IF(OFFSET('Hygiene Data'!$F$12,0,10*ROW('Hygiene Data'!F7))="","",OFFSET('Hygiene Data'!$F$12,0,10*ROW('Hygiene Data'!F7)))</f>
        <v>Yes</v>
      </c>
      <c r="DW13" s="297" t="str">
        <f ca="true">+IF(OFFSET('Hygiene Data'!$F$13,0,10*ROW('Hygiene Data'!F7))="","",OFFSET('Hygiene Data'!$F$13,0,10*ROW('Hygiene Data'!F7)))</f>
        <v/>
      </c>
      <c r="DX13" s="297" t="str">
        <f ca="true">+IF(OFFSET('Hygiene Data'!$G$11,0,10*ROW('Hygiene Data'!G7))="","",OFFSET('Hygiene Data'!$G$11,0,10*ROW('Hygiene Data'!G7)))</f>
        <v/>
      </c>
      <c r="DY13" s="297" t="str">
        <f ca="true">+IF(OFFSET('Hygiene Data'!$G$12,0,10*ROW('Hygiene Data'!G7))="","",OFFSET('Hygiene Data'!$G$12,0,10*ROW('Hygiene Data'!G7)))</f>
        <v>Yes</v>
      </c>
      <c r="DZ13" s="297" t="str">
        <f ca="true">+IF(OFFSET('Hygiene Data'!$G$13,0,10*ROW('Hygiene Data'!G7))="","",OFFSET('Hygiene Data'!$G$13,0,10*ROW('Hygiene Data'!G7)))</f>
        <v/>
      </c>
      <c r="EA13" s="297" t="str">
        <f ca="true">+IF(OFFSET('Hygiene Data'!$H$11,0,10*ROW('Hygiene Data'!H7))="","",OFFSET('Hygiene Data'!$H$11,0,10*ROW('Hygiene Data'!H7)))</f>
        <v/>
      </c>
      <c r="EB13" s="297" t="str">
        <f ca="true">+IF(OFFSET('Hygiene Data'!$H$12,0,10*ROW('Hygiene Data'!H7))="","",OFFSET('Hygiene Data'!$H$12,0,10*ROW('Hygiene Data'!H7)))</f>
        <v>Yes</v>
      </c>
      <c r="EC13" s="297" t="str">
        <f ca="true">+IF(OFFSET('Hygiene Data'!$H$13,0,10*ROW('Hygiene Data'!H7))="","",OFFSET('Hygiene Data'!$H$13,0,10*ROW('Hygiene Data'!H7)))</f>
        <v/>
      </c>
      <c r="ED13" s="297" t="str">
        <f ca="true">+IF(OFFSET('Hygiene Data'!$I$11,0,10*ROW('Hygiene Data'!I7))="","",OFFSET('Hygiene Data'!$I$11,0,10*ROW('Hygiene Data'!I7)))</f>
        <v/>
      </c>
      <c r="EE13" s="297" t="str">
        <f ca="true">+IF(OFFSET('Hygiene Data'!$I$12,0,10*ROW('Hygiene Data'!I7))="","",OFFSET('Hygiene Data'!$I$12,0,10*ROW('Hygiene Data'!I7)))</f>
        <v>Yes</v>
      </c>
      <c r="EF13" s="29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ECU_2019_UIS</v>
      </c>
      <c r="B14" s="36" t="str">
        <f ca="true">+IF(OFFSET('Water Data'!$C$2,0,10*ROW('Water Data'!F8))="","",OFFSET('Water Data'!$C$2,0,10*ROW('Water Data'!F8)))</f>
        <v>Other</v>
      </c>
      <c r="C14" s="353">
        <f t="shared" ca="true" si="0"/>
        <v>2019</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[44]</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str">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[40]</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str">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[59]</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str">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[85]</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str">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[83]</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str">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[96]</v>
      </c>
      <c r="BR14" s="297"/>
      <c r="BS14" s="297" t="str">
        <f ca="true">+IF(OFFSET('Water Data'!$D$27,0,10*ROW('Water Data'!D8))="","",OFFSET('Water Data'!$D$27,0,10*ROW('Water Data'!D8)))</f>
        <v/>
      </c>
      <c r="BT14" s="297" t="str">
        <f ca="true">+IF(OFFSET('Water Data'!$D$28,0,10*ROW('Water Data'!D8))="","",OFFSET('Water Data'!$D$28,0,10*ROW('Water Data'!D8)))</f>
        <v/>
      </c>
      <c r="BU14" s="297" t="str">
        <f ca="true">+IF(OFFSET('Water Data'!$D$29,0,10*ROW('Water Data'!D8))="","",OFFSET('Water Data'!$D$29,0,10*ROW('Water Data'!D8)))</f>
        <v>No</v>
      </c>
      <c r="BV14" s="297" t="str">
        <f ca="true">+IF(OFFSET('Water Data'!$E$27,0,10*ROW('Water Data'!E8))="","",OFFSET('Water Data'!$E$27,0,10*ROW('Water Data'!E8)))</f>
        <v/>
      </c>
      <c r="BW14" s="297" t="str">
        <f ca="true">+IF(OFFSET('Water Data'!$E$28,0,10*ROW('Water Data'!E8))="","",OFFSET('Water Data'!$E$28,0,10*ROW('Water Data'!E8)))</f>
        <v/>
      </c>
      <c r="BX14" s="297" t="str">
        <f ca="true">+IF(OFFSET('Water Data'!$E$29,0,10*ROW('Water Data'!E8))="","",OFFSET('Water Data'!$E$29,0,10*ROW('Water Data'!E8)))</f>
        <v/>
      </c>
      <c r="BY14" s="297" t="str">
        <f ca="true">+IF(OFFSET('Water Data'!$F$27,0,10*ROW('Water Data'!F8))="","",OFFSET('Water Data'!$F$27,0,10*ROW('Water Data'!F8)))</f>
        <v/>
      </c>
      <c r="BZ14" s="297" t="str">
        <f ca="true">+IF(OFFSET('Water Data'!$F$28,0,10*ROW('Water Data'!F8))="","",OFFSET('Water Data'!$F$28,0,10*ROW('Water Data'!F8)))</f>
        <v/>
      </c>
      <c r="CA14" s="297" t="str">
        <f ca="true">+IF(OFFSET('Water Data'!$F$29,0,10*ROW('Water Data'!F8))="","",OFFSET('Water Data'!$F$29,0,10*ROW('Water Data'!F8)))</f>
        <v/>
      </c>
      <c r="CB14" s="297" t="str">
        <f ca="true">+IF(OFFSET('Water Data'!$G$27,0,10*ROW('Water Data'!G8))="","",OFFSET('Water Data'!$G$27,0,10*ROW('Water Data'!G8)))</f>
        <v/>
      </c>
      <c r="CC14" s="297" t="str">
        <f ca="true">+IF(OFFSET('Water Data'!$G$28,0,10*ROW('Water Data'!G8))="","",OFFSET('Water Data'!$G$28,0,10*ROW('Water Data'!G8)))</f>
        <v/>
      </c>
      <c r="CD14" s="297" t="str">
        <f ca="true">+IF(OFFSET('Water Data'!$G$29,0,10*ROW('Water Data'!G8))="","",OFFSET('Water Data'!$G$29,0,10*ROW('Water Data'!G8)))</f>
        <v/>
      </c>
      <c r="CE14" s="297" t="str">
        <f ca="true">+IF(OFFSET('Water Data'!$H$27,0,10*ROW('Water Data'!H8))="","",OFFSET('Water Data'!$H$27,0,10*ROW('Water Data'!H8)))</f>
        <v/>
      </c>
      <c r="CF14" s="297" t="str">
        <f ca="true">+IF(OFFSET('Water Data'!$H$28,0,10*ROW('Water Data'!H8))="","",OFFSET('Water Data'!$H$28,0,10*ROW('Water Data'!H8)))</f>
        <v/>
      </c>
      <c r="CG14" s="297" t="str">
        <f ca="true">+IF(OFFSET('Water Data'!$H$29,0,10*ROW('Water Data'!H8))="","",OFFSET('Water Data'!$H$29,0,10*ROW('Water Data'!H8)))</f>
        <v>No</v>
      </c>
      <c r="CH14" s="297" t="str">
        <f ca="true">+IF(OFFSET('Water Data'!$I$27,0,10*ROW('Water Data'!I8))="","",OFFSET('Water Data'!$I$27,0,10*ROW('Water Data'!I8)))</f>
        <v/>
      </c>
      <c r="CI14" s="297" t="str">
        <f ca="true">+IF(OFFSET('Water Data'!$I$28,0,10*ROW('Water Data'!I8))="","",OFFSET('Water Data'!$I$28,0,10*ROW('Water Data'!I8)))</f>
        <v/>
      </c>
      <c r="CJ14" s="297" t="str">
        <f ca="true">+IF(OFFSET('Water Data'!$I$29,0,10*ROW('Water Data'!I8))="","",OFFSET('Water Data'!$I$29,0,10*ROW('Water Data'!I8)))</f>
        <v>No</v>
      </c>
      <c r="CK14" s="297" t="str">
        <f ca="true">+IF(OFFSET('Sanitation Data'!$D$28,0,10*ROW('Sanitation Data'!D8))="","",OFFSET('Sanitation Data'!$D$28,0,10*ROW('Sanitation Data'!D8)))</f>
        <v/>
      </c>
      <c r="CL14" s="297" t="str">
        <f ca="true">+IF(OFFSET('Sanitation Data'!$D$29,0,10*ROW('Sanitation Data'!D8))="","",OFFSET('Sanitation Data'!$D$29,0,10*ROW('Sanitation Data'!D8)))</f>
        <v/>
      </c>
      <c r="CM14" s="297" t="str">
        <f ca="true">+IF(OFFSET('Sanitation Data'!$D$30,0,10*ROW('Sanitation Data'!D8))="","",OFFSET('Sanitation Data'!$D$30,0,10*ROW('Sanitation Data'!D8)))</f>
        <v/>
      </c>
      <c r="CN14" s="297" t="str">
        <f ca="true">+IF(OFFSET('Sanitation Data'!$D$31,0,10*ROW('Sanitation Data'!D8))="","",OFFSET('Sanitation Data'!$D$31,0,10*ROW('Sanitation Data'!D8)))</f>
        <v/>
      </c>
      <c r="CO14" s="297" t="str">
        <f ca="true">+IF(OFFSET('Sanitation Data'!$D$32,0,10*ROW('Sanitation Data'!D8))="","",OFFSET('Sanitation Data'!$D$32,0,10*ROW('Sanitation Data'!D8)))</f>
        <v/>
      </c>
      <c r="CP14" s="297" t="str">
        <f ca="true">+IF(OFFSET('Sanitation Data'!$E$28,0,10*ROW('Sanitation Data'!E8))="","",OFFSET('Sanitation Data'!$E$28,0,10*ROW('Sanitation Data'!E8)))</f>
        <v/>
      </c>
      <c r="CQ14" s="297" t="str">
        <f ca="true">+IF(OFFSET('Sanitation Data'!$E$29,0,10*ROW('Sanitation Data'!E8))="","",OFFSET('Sanitation Data'!$E$29,0,10*ROW('Sanitation Data'!E8)))</f>
        <v/>
      </c>
      <c r="CR14" s="297" t="str">
        <f ca="true">+IF(OFFSET('Sanitation Data'!$E$30,0,10*ROW('Sanitation Data'!E8))="","",OFFSET('Sanitation Data'!$E$30,0,10*ROW('Sanitation Data'!E8)))</f>
        <v/>
      </c>
      <c r="CS14" s="297" t="str">
        <f ca="true">+IF(OFFSET('Sanitation Data'!$E$31,0,10*ROW('Sanitation Data'!E8))="","",OFFSET('Sanitation Data'!$E$31,0,10*ROW('Sanitation Data'!E8)))</f>
        <v/>
      </c>
      <c r="CT14" s="297" t="str">
        <f ca="true">+IF(OFFSET('Sanitation Data'!$E$32,0,10*ROW('Sanitation Data'!E8))="","",OFFSET('Sanitation Data'!$E$32,0,10*ROW('Sanitation Data'!E8)))</f>
        <v/>
      </c>
      <c r="CU14" s="297" t="str">
        <f ca="true">+IF(OFFSET('Sanitation Data'!$F$28,0,10*ROW('Sanitation Data'!F8))="","",OFFSET('Sanitation Data'!$F$28,0,10*ROW('Sanitation Data'!F8)))</f>
        <v/>
      </c>
      <c r="CV14" s="297" t="str">
        <f ca="true">+IF(OFFSET('Sanitation Data'!$F$29,0,10*ROW('Sanitation Data'!F8))="","",OFFSET('Sanitation Data'!$F$29,0,10*ROW('Sanitation Data'!F8)))</f>
        <v/>
      </c>
      <c r="CW14" s="297" t="str">
        <f ca="true">+IF(OFFSET('Sanitation Data'!$F$30,0,10*ROW('Sanitation Data'!F8))="","",OFFSET('Sanitation Data'!$F$30,0,10*ROW('Sanitation Data'!F8)))</f>
        <v/>
      </c>
      <c r="CX14" s="297" t="str">
        <f ca="true">+IF(OFFSET('Sanitation Data'!$F$31,0,10*ROW('Sanitation Data'!F8))="","",OFFSET('Sanitation Data'!$F$31,0,10*ROW('Sanitation Data'!F8)))</f>
        <v/>
      </c>
      <c r="CY14" s="297" t="str">
        <f ca="true">+IF(OFFSET('Sanitation Data'!$F$32,0,10*ROW('Sanitation Data'!F8))="","",OFFSET('Sanitation Data'!$F$32,0,10*ROW('Sanitation Data'!F8)))</f>
        <v/>
      </c>
      <c r="CZ14" s="297" t="str">
        <f ca="true">+IF(OFFSET('Sanitation Data'!$G$28,0,10*ROW('Sanitation Data'!G8))="","",OFFSET('Sanitation Data'!$G$28,0,10*ROW('Sanitation Data'!G8)))</f>
        <v/>
      </c>
      <c r="DA14" s="297" t="str">
        <f ca="true">+IF(OFFSET('Sanitation Data'!$G$29,0,10*ROW('Sanitation Data'!G8))="","",OFFSET('Sanitation Data'!$G$29,0,10*ROW('Sanitation Data'!G8)))</f>
        <v/>
      </c>
      <c r="DB14" s="297" t="str">
        <f ca="true">+IF(OFFSET('Sanitation Data'!$G$30,0,10*ROW('Sanitation Data'!G8))="","",OFFSET('Sanitation Data'!$G$30,0,10*ROW('Sanitation Data'!G8)))</f>
        <v/>
      </c>
      <c r="DC14" s="297" t="str">
        <f ca="true">+IF(OFFSET('Sanitation Data'!$G$31,0,10*ROW('Sanitation Data'!G8))="","",OFFSET('Sanitation Data'!$G$31,0,10*ROW('Sanitation Data'!G8)))</f>
        <v/>
      </c>
      <c r="DD14" s="297" t="str">
        <f ca="true">+IF(OFFSET('Sanitation Data'!$G$32,0,10*ROW('Sanitation Data'!G8))="","",OFFSET('Sanitation Data'!$G$32,0,10*ROW('Sanitation Data'!G8)))</f>
        <v/>
      </c>
      <c r="DE14" s="297" t="str">
        <f ca="true">+IF(OFFSET('Sanitation Data'!$H$28,0,10*ROW('Sanitation Data'!H8))="","",OFFSET('Sanitation Data'!$H$28,0,10*ROW('Sanitation Data'!H8)))</f>
        <v/>
      </c>
      <c r="DF14" s="297" t="str">
        <f ca="true">+IF(OFFSET('Sanitation Data'!$H$29,0,10*ROW('Sanitation Data'!H8))="","",OFFSET('Sanitation Data'!$H$29,0,10*ROW('Sanitation Data'!H8)))</f>
        <v/>
      </c>
      <c r="DG14" s="297" t="str">
        <f ca="true">+IF(OFFSET('Sanitation Data'!$H$30,0,10*ROW('Sanitation Data'!H8))="","",OFFSET('Sanitation Data'!$H$30,0,10*ROW('Sanitation Data'!H8)))</f>
        <v/>
      </c>
      <c r="DH14" s="297" t="str">
        <f ca="true">+IF(OFFSET('Sanitation Data'!$H$31,0,10*ROW('Sanitation Data'!H8))="","",OFFSET('Sanitation Data'!$H$31,0,10*ROW('Sanitation Data'!H8)))</f>
        <v/>
      </c>
      <c r="DI14" s="297" t="str">
        <f ca="true">+IF(OFFSET('Sanitation Data'!$H$32,0,10*ROW('Sanitation Data'!H8))="","",OFFSET('Sanitation Data'!$H$32,0,10*ROW('Sanitation Data'!H8)))</f>
        <v/>
      </c>
      <c r="DJ14" s="297" t="str">
        <f ca="true">+IF(OFFSET('Sanitation Data'!$I$28,0,10*ROW('Sanitation Data'!I8))="","",OFFSET('Sanitation Data'!$I$28,0,10*ROW('Sanitation Data'!I8)))</f>
        <v/>
      </c>
      <c r="DK14" s="297" t="str">
        <f ca="true">+IF(OFFSET('Sanitation Data'!$I$29,0,10*ROW('Sanitation Data'!I8))="","",OFFSET('Sanitation Data'!$I$29,0,10*ROW('Sanitation Data'!I8)))</f>
        <v/>
      </c>
      <c r="DL14" s="297" t="str">
        <f ca="true">+IF(OFFSET('Sanitation Data'!$I$30,0,10*ROW('Sanitation Data'!I8))="","",OFFSET('Sanitation Data'!$I$30,0,10*ROW('Sanitation Data'!I8)))</f>
        <v/>
      </c>
      <c r="DM14" s="297" t="str">
        <f ca="true">+IF(OFFSET('Sanitation Data'!$I$31,0,10*ROW('Sanitation Data'!I8))="","",OFFSET('Sanitation Data'!$I$31,0,10*ROW('Sanitation Data'!I8)))</f>
        <v/>
      </c>
      <c r="DN14" s="297" t="str">
        <f ca="true">+IF(OFFSET('Sanitation Data'!$I$32,0,10*ROW('Sanitation Data'!I8))="","",OFFSET('Sanitation Data'!$I$32,0,10*ROW('Sanitation Data'!I8)))</f>
        <v/>
      </c>
      <c r="DO14" s="297" t="str">
        <f ca="true">+IF(OFFSET('Hygiene Data'!$D$11,0,10*ROW('Hygiene Data'!D8))="","",OFFSET('Hygiene Data'!$D$11,0,10*ROW('Hygiene Data'!D8)))</f>
        <v/>
      </c>
      <c r="DP14" s="297" t="str">
        <f ca="true">+IF(OFFSET('Hygiene Data'!$D$12,0,10*ROW('Hygiene Data'!D8))="","",OFFSET('Hygiene Data'!$D$12,0,10*ROW('Hygiene Data'!D8)))</f>
        <v/>
      </c>
      <c r="DQ14" s="297" t="str">
        <f ca="true">+IF(OFFSET('Hygiene Data'!$D$13,0,10*ROW('Hygiene Data'!D8))="","",OFFSET('Hygiene Data'!$D$13,0,10*ROW('Hygiene Data'!D8)))</f>
        <v>No</v>
      </c>
      <c r="DR14" s="297" t="str">
        <f ca="true">+IF(OFFSET('Hygiene Data'!$E$11,0,10*ROW('Hygiene Data'!E8))="","",OFFSET('Hygiene Data'!$E$11,0,10*ROW('Hygiene Data'!E8)))</f>
        <v/>
      </c>
      <c r="DS14" s="297" t="str">
        <f ca="true">+IF(OFFSET('Hygiene Data'!$E$12,0,10*ROW('Hygiene Data'!E8))="","",OFFSET('Hygiene Data'!$E$12,0,10*ROW('Hygiene Data'!E8)))</f>
        <v/>
      </c>
      <c r="DT14" s="297" t="str">
        <f ca="true">+IF(OFFSET('Hygiene Data'!$E$13,0,10*ROW('Hygiene Data'!E8))="","",OFFSET('Hygiene Data'!$E$13,0,10*ROW('Hygiene Data'!E8)))</f>
        <v/>
      </c>
      <c r="DU14" s="297" t="str">
        <f ca="true">+IF(OFFSET('Hygiene Data'!$F$11,0,10*ROW('Hygiene Data'!F8))="","",OFFSET('Hygiene Data'!$F$11,0,10*ROW('Hygiene Data'!F8)))</f>
        <v/>
      </c>
      <c r="DV14" s="297" t="str">
        <f ca="true">+IF(OFFSET('Hygiene Data'!$F$12,0,10*ROW('Hygiene Data'!F8))="","",OFFSET('Hygiene Data'!$F$12,0,10*ROW('Hygiene Data'!F8)))</f>
        <v/>
      </c>
      <c r="DW14" s="297" t="str">
        <f ca="true">+IF(OFFSET('Hygiene Data'!$F$13,0,10*ROW('Hygiene Data'!F8))="","",OFFSET('Hygiene Data'!$F$13,0,10*ROW('Hygiene Data'!F8)))</f>
        <v/>
      </c>
      <c r="DX14" s="297" t="str">
        <f ca="true">+IF(OFFSET('Hygiene Data'!$G$11,0,10*ROW('Hygiene Data'!G8))="","",OFFSET('Hygiene Data'!$G$11,0,10*ROW('Hygiene Data'!G8)))</f>
        <v/>
      </c>
      <c r="DY14" s="297" t="str">
        <f ca="true">+IF(OFFSET('Hygiene Data'!$G$12,0,10*ROW('Hygiene Data'!G8))="","",OFFSET('Hygiene Data'!$G$12,0,10*ROW('Hygiene Data'!G8)))</f>
        <v/>
      </c>
      <c r="DZ14" s="297" t="str">
        <f ca="true">+IF(OFFSET('Hygiene Data'!$G$13,0,10*ROW('Hygiene Data'!G8))="","",OFFSET('Hygiene Data'!$G$13,0,10*ROW('Hygiene Data'!G8)))</f>
        <v/>
      </c>
      <c r="EA14" s="297" t="str">
        <f ca="true">+IF(OFFSET('Hygiene Data'!$H$11,0,10*ROW('Hygiene Data'!H8))="","",OFFSET('Hygiene Data'!$H$11,0,10*ROW('Hygiene Data'!H8)))</f>
        <v/>
      </c>
      <c r="EB14" s="297" t="str">
        <f ca="true">+IF(OFFSET('Hygiene Data'!$H$12,0,10*ROW('Hygiene Data'!H8))="","",OFFSET('Hygiene Data'!$H$12,0,10*ROW('Hygiene Data'!H8)))</f>
        <v/>
      </c>
      <c r="EC14" s="297" t="str">
        <f ca="true">+IF(OFFSET('Hygiene Data'!$H$13,0,10*ROW('Hygiene Data'!H8))="","",OFFSET('Hygiene Data'!$H$13,0,10*ROW('Hygiene Data'!H8)))</f>
        <v>No</v>
      </c>
      <c r="ED14" s="297" t="str">
        <f ca="true">+IF(OFFSET('Hygiene Data'!$I$11,0,10*ROW('Hygiene Data'!I8))="","",OFFSET('Hygiene Data'!$I$11,0,10*ROW('Hygiene Data'!I8)))</f>
        <v/>
      </c>
      <c r="EE14" s="297" t="str">
        <f ca="true">+IF(OFFSET('Hygiene Data'!$I$12,0,10*ROW('Hygiene Data'!I8))="","",OFFSET('Hygiene Data'!$I$12,0,10*ROW('Hygiene Data'!I8)))</f>
        <v/>
      </c>
      <c r="EF14" s="297" t="str">
        <f ca="true">+IF(OFFSET('Hygiene Data'!$I$13,0,10*ROW('Hygiene Data'!I8))="","",OFFSET('Hygiene Data'!$I$13,0,10*ROW('Hygiene Data'!I8)))</f>
        <v>No</v>
      </c>
    </row>
    <row xmlns:x14ac="http://schemas.microsoft.com/office/spreadsheetml/2009/9/ac" r="15" x14ac:dyDescent="0.2">
      <c r="A15" s="36" t="str">
        <f ca="true">+IF(OFFSET('Water Data'!$B$2,0,10*ROW('Water Data'!E9))="","",OFFSET('Water Data'!$B$2,0,10*ROW('Water Data'!E9)))</f>
        <v>ECU_2019_LLECE</v>
      </c>
      <c r="B15" s="36" t="str">
        <f ca="true">+IF(OFFSET('Water Data'!$C$2,0,10*ROW('Water Data'!F9))="","",OFFSET('Water Data'!$C$2,0,10*ROW('Water Data'!F9)))</f>
        <v>Survey</v>
      </c>
      <c r="C15" s="353">
        <f t="shared" ca="true" si="0"/>
        <v>2019</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86.419753086419746</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91.011235955056179</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73.846153846153854</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86.419753086419746</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89.411764705882362</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str">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[82]</v>
      </c>
      <c r="X15" s="97">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87.34693877551021</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87.34693877551021</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str">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[87]</v>
      </c>
      <c r="AC15" s="97">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88.333333333333329</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88.333333333333329</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str">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[68]</v>
      </c>
      <c r="AH15" s="97">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84.615384615384613</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84.615384615384613</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str">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[82]</v>
      </c>
      <c r="AR15" s="97">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87.34693877551021</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87.34693877551021</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str">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[87]</v>
      </c>
      <c r="AW15" s="97">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86.627906976744185</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86.627906976744185</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7"/>
      <c r="BS15" s="297" t="str">
        <f ca="true">+IF(OFFSET('Water Data'!$D$27,0,10*ROW('Water Data'!D9))="","",OFFSET('Water Data'!$D$27,0,10*ROW('Water Data'!D9)))</f>
        <v/>
      </c>
      <c r="BT15" s="297" t="str">
        <f ca="true">+IF(OFFSET('Water Data'!$D$28,0,10*ROW('Water Data'!D9))="","",OFFSET('Water Data'!$D$28,0,10*ROW('Water Data'!D9)))</f>
        <v>Yes</v>
      </c>
      <c r="BU15" s="297" t="str">
        <f ca="true">+IF(OFFSET('Water Data'!$D$29,0,10*ROW('Water Data'!D9))="","",OFFSET('Water Data'!$D$29,0,10*ROW('Water Data'!D9)))</f>
        <v/>
      </c>
      <c r="BV15" s="297" t="str">
        <f ca="true">+IF(OFFSET('Water Data'!$E$27,0,10*ROW('Water Data'!E9))="","",OFFSET('Water Data'!$E$27,0,10*ROW('Water Data'!E9)))</f>
        <v/>
      </c>
      <c r="BW15" s="297" t="str">
        <f ca="true">+IF(OFFSET('Water Data'!$E$28,0,10*ROW('Water Data'!E9))="","",OFFSET('Water Data'!$E$28,0,10*ROW('Water Data'!E9)))</f>
        <v>Yes</v>
      </c>
      <c r="BX15" s="297" t="str">
        <f ca="true">+IF(OFFSET('Water Data'!$E$29,0,10*ROW('Water Data'!E9))="","",OFFSET('Water Data'!$E$29,0,10*ROW('Water Data'!E9)))</f>
        <v/>
      </c>
      <c r="BY15" s="297" t="str">
        <f ca="true">+IF(OFFSET('Water Data'!$F$27,0,10*ROW('Water Data'!F9))="","",OFFSET('Water Data'!$F$27,0,10*ROW('Water Data'!F9)))</f>
        <v/>
      </c>
      <c r="BZ15" s="297" t="str">
        <f ca="true">+IF(OFFSET('Water Data'!$F$28,0,10*ROW('Water Data'!F9))="","",OFFSET('Water Data'!$F$28,0,10*ROW('Water Data'!F9)))</f>
        <v>Yes</v>
      </c>
      <c r="CA15" s="297" t="str">
        <f ca="true">+IF(OFFSET('Water Data'!$F$29,0,10*ROW('Water Data'!F9))="","",OFFSET('Water Data'!$F$29,0,10*ROW('Water Data'!F9)))</f>
        <v/>
      </c>
      <c r="CB15" s="297" t="str">
        <f ca="true">+IF(OFFSET('Water Data'!$G$27,0,10*ROW('Water Data'!G9))="","",OFFSET('Water Data'!$G$27,0,10*ROW('Water Data'!G9)))</f>
        <v/>
      </c>
      <c r="CC15" s="297" t="str">
        <f ca="true">+IF(OFFSET('Water Data'!$G$28,0,10*ROW('Water Data'!G9))="","",OFFSET('Water Data'!$G$28,0,10*ROW('Water Data'!G9)))</f>
        <v/>
      </c>
      <c r="CD15" s="297" t="str">
        <f ca="true">+IF(OFFSET('Water Data'!$G$29,0,10*ROW('Water Data'!G9))="","",OFFSET('Water Data'!$G$29,0,10*ROW('Water Data'!G9)))</f>
        <v/>
      </c>
      <c r="CE15" s="297" t="str">
        <f ca="true">+IF(OFFSET('Water Data'!$H$27,0,10*ROW('Water Data'!H9))="","",OFFSET('Water Data'!$H$27,0,10*ROW('Water Data'!H9)))</f>
        <v/>
      </c>
      <c r="CF15" s="297" t="str">
        <f ca="true">+IF(OFFSET('Water Data'!$H$28,0,10*ROW('Water Data'!H9))="","",OFFSET('Water Data'!$H$28,0,10*ROW('Water Data'!H9)))</f>
        <v>Yes</v>
      </c>
      <c r="CG15" s="297" t="str">
        <f ca="true">+IF(OFFSET('Water Data'!$H$29,0,10*ROW('Water Data'!H9))="","",OFFSET('Water Data'!$H$29,0,10*ROW('Water Data'!H9)))</f>
        <v/>
      </c>
      <c r="CH15" s="297" t="str">
        <f ca="true">+IF(OFFSET('Water Data'!$I$27,0,10*ROW('Water Data'!I9))="","",OFFSET('Water Data'!$I$27,0,10*ROW('Water Data'!I9)))</f>
        <v/>
      </c>
      <c r="CI15" s="297" t="str">
        <f ca="true">+IF(OFFSET('Water Data'!$I$28,0,10*ROW('Water Data'!I9))="","",OFFSET('Water Data'!$I$28,0,10*ROW('Water Data'!I9)))</f>
        <v>Yes</v>
      </c>
      <c r="CJ15" s="297" t="str">
        <f ca="true">+IF(OFFSET('Water Data'!$I$29,0,10*ROW('Water Data'!I9))="","",OFFSET('Water Data'!$I$29,0,10*ROW('Water Data'!I9)))</f>
        <v/>
      </c>
      <c r="CK15" s="297" t="str">
        <f ca="true">+IF(OFFSET('Sanitation Data'!$D$28,0,10*ROW('Sanitation Data'!D9))="","",OFFSET('Sanitation Data'!$D$28,0,10*ROW('Sanitation Data'!D9)))</f>
        <v/>
      </c>
      <c r="CL15" s="297" t="str">
        <f ca="true">+IF(OFFSET('Sanitation Data'!$D$29,0,10*ROW('Sanitation Data'!D9))="","",OFFSET('Sanitation Data'!$D$29,0,10*ROW('Sanitation Data'!D9)))</f>
        <v>No</v>
      </c>
      <c r="CM15" s="297" t="str">
        <f ca="true">+IF(OFFSET('Sanitation Data'!$D$30,0,10*ROW('Sanitation Data'!D9))="","",OFFSET('Sanitation Data'!$D$30,0,10*ROW('Sanitation Data'!D9)))</f>
        <v>Yes</v>
      </c>
      <c r="CN15" s="297" t="str">
        <f ca="true">+IF(OFFSET('Sanitation Data'!$D$31,0,10*ROW('Sanitation Data'!D9))="","",OFFSET('Sanitation Data'!$D$31,0,10*ROW('Sanitation Data'!D9)))</f>
        <v/>
      </c>
      <c r="CO15" s="297" t="str">
        <f ca="true">+IF(OFFSET('Sanitation Data'!$D$32,0,10*ROW('Sanitation Data'!D9))="","",OFFSET('Sanitation Data'!$D$32,0,10*ROW('Sanitation Data'!D9)))</f>
        <v>Yes</v>
      </c>
      <c r="CP15" s="297" t="str">
        <f ca="true">+IF(OFFSET('Sanitation Data'!$E$28,0,10*ROW('Sanitation Data'!E9))="","",OFFSET('Sanitation Data'!$E$28,0,10*ROW('Sanitation Data'!E9)))</f>
        <v/>
      </c>
      <c r="CQ15" s="297" t="str">
        <f ca="true">+IF(OFFSET('Sanitation Data'!$E$29,0,10*ROW('Sanitation Data'!E9))="","",OFFSET('Sanitation Data'!$E$29,0,10*ROW('Sanitation Data'!E9)))</f>
        <v>No</v>
      </c>
      <c r="CR15" s="297" t="str">
        <f ca="true">+IF(OFFSET('Sanitation Data'!$E$30,0,10*ROW('Sanitation Data'!E9))="","",OFFSET('Sanitation Data'!$E$30,0,10*ROW('Sanitation Data'!E9)))</f>
        <v>Yes</v>
      </c>
      <c r="CS15" s="297" t="str">
        <f ca="true">+IF(OFFSET('Sanitation Data'!$E$31,0,10*ROW('Sanitation Data'!E9))="","",OFFSET('Sanitation Data'!$E$31,0,10*ROW('Sanitation Data'!E9)))</f>
        <v/>
      </c>
      <c r="CT15" s="297" t="str">
        <f ca="true">+IF(OFFSET('Sanitation Data'!$E$32,0,10*ROW('Sanitation Data'!E9))="","",OFFSET('Sanitation Data'!$E$32,0,10*ROW('Sanitation Data'!E9)))</f>
        <v>Yes</v>
      </c>
      <c r="CU15" s="297" t="str">
        <f ca="true">+IF(OFFSET('Sanitation Data'!$F$28,0,10*ROW('Sanitation Data'!F9))="","",OFFSET('Sanitation Data'!$F$28,0,10*ROW('Sanitation Data'!F9)))</f>
        <v/>
      </c>
      <c r="CV15" s="297" t="str">
        <f ca="true">+IF(OFFSET('Sanitation Data'!$F$29,0,10*ROW('Sanitation Data'!F9))="","",OFFSET('Sanitation Data'!$F$29,0,10*ROW('Sanitation Data'!F9)))</f>
        <v>No</v>
      </c>
      <c r="CW15" s="297" t="str">
        <f ca="true">+IF(OFFSET('Sanitation Data'!$F$30,0,10*ROW('Sanitation Data'!F9))="","",OFFSET('Sanitation Data'!$F$30,0,10*ROW('Sanitation Data'!F9)))</f>
        <v>Yes</v>
      </c>
      <c r="CX15" s="297" t="str">
        <f ca="true">+IF(OFFSET('Sanitation Data'!$F$31,0,10*ROW('Sanitation Data'!F9))="","",OFFSET('Sanitation Data'!$F$31,0,10*ROW('Sanitation Data'!F9)))</f>
        <v/>
      </c>
      <c r="CY15" s="297" t="str">
        <f ca="true">+IF(OFFSET('Sanitation Data'!$F$32,0,10*ROW('Sanitation Data'!F9))="","",OFFSET('Sanitation Data'!$F$32,0,10*ROW('Sanitation Data'!F9)))</f>
        <v>Yes</v>
      </c>
      <c r="CZ15" s="297" t="str">
        <f ca="true">+IF(OFFSET('Sanitation Data'!$G$28,0,10*ROW('Sanitation Data'!G9))="","",OFFSET('Sanitation Data'!$G$28,0,10*ROW('Sanitation Data'!G9)))</f>
        <v/>
      </c>
      <c r="DA15" s="297" t="str">
        <f ca="true">+IF(OFFSET('Sanitation Data'!$G$29,0,10*ROW('Sanitation Data'!G9))="","",OFFSET('Sanitation Data'!$G$29,0,10*ROW('Sanitation Data'!G9)))</f>
        <v/>
      </c>
      <c r="DB15" s="297" t="str">
        <f ca="true">+IF(OFFSET('Sanitation Data'!$G$30,0,10*ROW('Sanitation Data'!G9))="","",OFFSET('Sanitation Data'!$G$30,0,10*ROW('Sanitation Data'!G9)))</f>
        <v/>
      </c>
      <c r="DC15" s="297" t="str">
        <f ca="true">+IF(OFFSET('Sanitation Data'!$G$31,0,10*ROW('Sanitation Data'!G9))="","",OFFSET('Sanitation Data'!$G$31,0,10*ROW('Sanitation Data'!G9)))</f>
        <v/>
      </c>
      <c r="DD15" s="297" t="str">
        <f ca="true">+IF(OFFSET('Sanitation Data'!$G$32,0,10*ROW('Sanitation Data'!G9))="","",OFFSET('Sanitation Data'!$G$32,0,10*ROW('Sanitation Data'!G9)))</f>
        <v/>
      </c>
      <c r="DE15" s="297" t="str">
        <f ca="true">+IF(OFFSET('Sanitation Data'!$H$28,0,10*ROW('Sanitation Data'!H9))="","",OFFSET('Sanitation Data'!$H$28,0,10*ROW('Sanitation Data'!H9)))</f>
        <v/>
      </c>
      <c r="DF15" s="297" t="str">
        <f ca="true">+IF(OFFSET('Sanitation Data'!$H$29,0,10*ROW('Sanitation Data'!H9))="","",OFFSET('Sanitation Data'!$H$29,0,10*ROW('Sanitation Data'!H9)))</f>
        <v>No</v>
      </c>
      <c r="DG15" s="297" t="str">
        <f ca="true">+IF(OFFSET('Sanitation Data'!$H$30,0,10*ROW('Sanitation Data'!H9))="","",OFFSET('Sanitation Data'!$H$30,0,10*ROW('Sanitation Data'!H9)))</f>
        <v>Yes</v>
      </c>
      <c r="DH15" s="297" t="str">
        <f ca="true">+IF(OFFSET('Sanitation Data'!$H$31,0,10*ROW('Sanitation Data'!H9))="","",OFFSET('Sanitation Data'!$H$31,0,10*ROW('Sanitation Data'!H9)))</f>
        <v/>
      </c>
      <c r="DI15" s="297" t="str">
        <f ca="true">+IF(OFFSET('Sanitation Data'!$H$32,0,10*ROW('Sanitation Data'!H9))="","",OFFSET('Sanitation Data'!$H$32,0,10*ROW('Sanitation Data'!H9)))</f>
        <v>Yes</v>
      </c>
      <c r="DJ15" s="297" t="str">
        <f ca="true">+IF(OFFSET('Sanitation Data'!$I$28,0,10*ROW('Sanitation Data'!I9))="","",OFFSET('Sanitation Data'!$I$28,0,10*ROW('Sanitation Data'!I9)))</f>
        <v/>
      </c>
      <c r="DK15" s="297" t="str">
        <f ca="true">+IF(OFFSET('Sanitation Data'!$I$29,0,10*ROW('Sanitation Data'!I9))="","",OFFSET('Sanitation Data'!$I$29,0,10*ROW('Sanitation Data'!I9)))</f>
        <v>No</v>
      </c>
      <c r="DL15" s="297" t="str">
        <f ca="true">+IF(OFFSET('Sanitation Data'!$I$30,0,10*ROW('Sanitation Data'!I9))="","",OFFSET('Sanitation Data'!$I$30,0,10*ROW('Sanitation Data'!I9)))</f>
        <v>Yes</v>
      </c>
      <c r="DM15" s="297" t="str">
        <f ca="true">+IF(OFFSET('Sanitation Data'!$I$31,0,10*ROW('Sanitation Data'!I9))="","",OFFSET('Sanitation Data'!$I$31,0,10*ROW('Sanitation Data'!I9)))</f>
        <v/>
      </c>
      <c r="DN15" s="297" t="str">
        <f ca="true">+IF(OFFSET('Sanitation Data'!$I$32,0,10*ROW('Sanitation Data'!I9))="","",OFFSET('Sanitation Data'!$I$32,0,10*ROW('Sanitation Data'!I9)))</f>
        <v>Yes</v>
      </c>
      <c r="DO15" s="297" t="str">
        <f ca="true">+IF(OFFSET('Hygiene Data'!$D$11,0,10*ROW('Hygiene Data'!D9))="","",OFFSET('Hygiene Data'!$D$11,0,10*ROW('Hygiene Data'!D9)))</f>
        <v/>
      </c>
      <c r="DP15" s="297" t="str">
        <f ca="true">+IF(OFFSET('Hygiene Data'!$D$12,0,10*ROW('Hygiene Data'!D9))="","",OFFSET('Hygiene Data'!$D$12,0,10*ROW('Hygiene Data'!D9)))</f>
        <v/>
      </c>
      <c r="DQ15" s="297" t="str">
        <f ca="true">+IF(OFFSET('Hygiene Data'!$D$13,0,10*ROW('Hygiene Data'!D9))="","",OFFSET('Hygiene Data'!$D$13,0,10*ROW('Hygiene Data'!D9)))</f>
        <v/>
      </c>
      <c r="DR15" s="297" t="str">
        <f ca="true">+IF(OFFSET('Hygiene Data'!$E$11,0,10*ROW('Hygiene Data'!E9))="","",OFFSET('Hygiene Data'!$E$11,0,10*ROW('Hygiene Data'!E9)))</f>
        <v/>
      </c>
      <c r="DS15" s="297" t="str">
        <f ca="true">+IF(OFFSET('Hygiene Data'!$E$12,0,10*ROW('Hygiene Data'!E9))="","",OFFSET('Hygiene Data'!$E$12,0,10*ROW('Hygiene Data'!E9)))</f>
        <v/>
      </c>
      <c r="DT15" s="297" t="str">
        <f ca="true">+IF(OFFSET('Hygiene Data'!$E$13,0,10*ROW('Hygiene Data'!E9))="","",OFFSET('Hygiene Data'!$E$13,0,10*ROW('Hygiene Data'!E9)))</f>
        <v/>
      </c>
      <c r="DU15" s="297" t="str">
        <f ca="true">+IF(OFFSET('Hygiene Data'!$F$11,0,10*ROW('Hygiene Data'!F9))="","",OFFSET('Hygiene Data'!$F$11,0,10*ROW('Hygiene Data'!F9)))</f>
        <v/>
      </c>
      <c r="DV15" s="297" t="str">
        <f ca="true">+IF(OFFSET('Hygiene Data'!$F$12,0,10*ROW('Hygiene Data'!F9))="","",OFFSET('Hygiene Data'!$F$12,0,10*ROW('Hygiene Data'!F9)))</f>
        <v/>
      </c>
      <c r="DW15" s="297" t="str">
        <f ca="true">+IF(OFFSET('Hygiene Data'!$F$13,0,10*ROW('Hygiene Data'!F9))="","",OFFSET('Hygiene Data'!$F$13,0,10*ROW('Hygiene Data'!F9)))</f>
        <v/>
      </c>
      <c r="DX15" s="297" t="str">
        <f ca="true">+IF(OFFSET('Hygiene Data'!$G$11,0,10*ROW('Hygiene Data'!G9))="","",OFFSET('Hygiene Data'!$G$11,0,10*ROW('Hygiene Data'!G9)))</f>
        <v/>
      </c>
      <c r="DY15" s="297" t="str">
        <f ca="true">+IF(OFFSET('Hygiene Data'!$G$12,0,10*ROW('Hygiene Data'!G9))="","",OFFSET('Hygiene Data'!$G$12,0,10*ROW('Hygiene Data'!G9)))</f>
        <v/>
      </c>
      <c r="DZ15" s="297" t="str">
        <f ca="true">+IF(OFFSET('Hygiene Data'!$G$13,0,10*ROW('Hygiene Data'!G9))="","",OFFSET('Hygiene Data'!$G$13,0,10*ROW('Hygiene Data'!G9)))</f>
        <v/>
      </c>
      <c r="EA15" s="297" t="str">
        <f ca="true">+IF(OFFSET('Hygiene Data'!$H$11,0,10*ROW('Hygiene Data'!H9))="","",OFFSET('Hygiene Data'!$H$11,0,10*ROW('Hygiene Data'!H9)))</f>
        <v/>
      </c>
      <c r="EB15" s="297" t="str">
        <f ca="true">+IF(OFFSET('Hygiene Data'!$H$12,0,10*ROW('Hygiene Data'!H9))="","",OFFSET('Hygiene Data'!$H$12,0,10*ROW('Hygiene Data'!H9)))</f>
        <v/>
      </c>
      <c r="EC15" s="297" t="str">
        <f ca="true">+IF(OFFSET('Hygiene Data'!$H$13,0,10*ROW('Hygiene Data'!H9))="","",OFFSET('Hygiene Data'!$H$13,0,10*ROW('Hygiene Data'!H9)))</f>
        <v/>
      </c>
      <c r="ED15" s="297" t="str">
        <f ca="true">+IF(OFFSET('Hygiene Data'!$I$11,0,10*ROW('Hygiene Data'!I9))="","",OFFSET('Hygiene Data'!$I$11,0,10*ROW('Hygiene Data'!I9)))</f>
        <v/>
      </c>
      <c r="EE15" s="297" t="str">
        <f ca="true">+IF(OFFSET('Hygiene Data'!$I$12,0,10*ROW('Hygiene Data'!I9))="","",OFFSET('Hygiene Data'!$I$12,0,10*ROW('Hygiene Data'!I9)))</f>
        <v/>
      </c>
      <c r="EF15" s="297"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ECU_2020_CEN</v>
      </c>
      <c r="B16" s="36" t="str">
        <f ca="true">+IF(OFFSET('Water Data'!$C$2,0,10*ROW('Water Data'!F10))="","",OFFSET('Water Data'!$C$2,0,10*ROW('Water Data'!F10)))</f>
        <v>Census</v>
      </c>
      <c r="C16" s="353">
        <f t="shared" ca="true" si="0"/>
        <v>2020</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99.081890000000001</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82.646810000000002</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77.485520000000008</v>
      </c>
      <c r="G16" s="96">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99.177030000000002</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87.509149999999991</v>
      </c>
      <c r="I16" s="96">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83.028530000000003</v>
      </c>
      <c r="J16" s="96">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99.003320000000002</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78.631839999999997</v>
      </c>
      <c r="L16" s="96">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72.908479999999997</v>
      </c>
      <c r="M16" s="96">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99.606667915339955</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92.938752575388648</v>
      </c>
      <c r="O16" s="96">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88.162577261659493</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99.062262397566954</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82.301258764889752</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77.10568556222016</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99.642289348171701</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95.151033386327498</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89.86486486486487</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91.555000000000007</v>
      </c>
      <c r="W16" s="97">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90.231589999999997</v>
      </c>
      <c r="X16" s="97">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85.822990000000004</v>
      </c>
      <c r="Y16" s="97">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61.745240000000003</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59.189410000000002</v>
      </c>
      <c r="AA16" s="97">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94.056330000000003</v>
      </c>
      <c r="AB16" s="97">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93.745430000000013</v>
      </c>
      <c r="AC16" s="97">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89.301389999999998</v>
      </c>
      <c r="AD16" s="97">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66.002189999999999</v>
      </c>
      <c r="AE16" s="97">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63.313830000000003</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89.489580000000004</v>
      </c>
      <c r="AG16" s="97">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87.330110000000005</v>
      </c>
      <c r="AH16" s="97">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82.950770000000006</v>
      </c>
      <c r="AI16" s="97">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58.230139999999999</v>
      </c>
      <c r="AJ16" s="97">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55.783749999999998</v>
      </c>
      <c r="AK16" s="97">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92.863832178310545</v>
      </c>
      <c r="AL16" s="97">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92.133358306799039</v>
      </c>
      <c r="AM16" s="97">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88.743210339014794</v>
      </c>
      <c r="AN16" s="97">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64.731223075482305</v>
      </c>
      <c r="AO16" s="97">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62.483611163139166</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91.433640280476467</v>
      </c>
      <c r="AQ16" s="97">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90.081946439131528</v>
      </c>
      <c r="AR16" s="97">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85.621356762693239</v>
      </c>
      <c r="AS16" s="97">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61.780856635971951</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59.195742164399768</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94.038155802861681</v>
      </c>
      <c r="AV16" s="97">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93.720190779014303</v>
      </c>
      <c r="AW16" s="97">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90.69952305246423</v>
      </c>
      <c r="AX16" s="97">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69.753577106518279</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67.766295707472182</v>
      </c>
      <c r="AZ16" s="98">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88.428449999999998</v>
      </c>
      <c r="BA16" s="98">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75.210920000000002</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50.669980000000002</v>
      </c>
      <c r="BC16" s="98">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92.922460000000001</v>
      </c>
      <c r="BD16" s="98">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80.230429999999998</v>
      </c>
      <c r="BE16" s="98">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48.555230000000002</v>
      </c>
      <c r="BF16" s="98">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84.717610000000008</v>
      </c>
      <c r="BG16" s="98">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71.066140000000004</v>
      </c>
      <c r="BH16" s="98">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52.41619</v>
      </c>
      <c r="BI16" s="98">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93.613036149091585</v>
      </c>
      <c r="BJ16" s="98">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82.599737778610233</v>
      </c>
      <c r="BK16" s="98">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49.522382468627086</v>
      </c>
      <c r="BL16" s="98">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88.282504012841088</v>
      </c>
      <c r="BM16" s="98">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74.942975416068265</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50.173185773422325</v>
      </c>
      <c r="BO16" s="98">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96.263910969793315</v>
      </c>
      <c r="BP16" s="98">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85.532591414944363</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33.386327503974563</v>
      </c>
      <c r="BR16" s="297"/>
      <c r="BS16" s="297" t="str">
        <f ca="true">+IF(OFFSET('Water Data'!$D$27,0,10*ROW('Water Data'!D10))="","",OFFSET('Water Data'!$D$27,0,10*ROW('Water Data'!D10)))</f>
        <v>Yes</v>
      </c>
      <c r="BT16" s="297" t="str">
        <f ca="true">+IF(OFFSET('Water Data'!$D$28,0,10*ROW('Water Data'!D10))="","",OFFSET('Water Data'!$D$28,0,10*ROW('Water Data'!D10)))</f>
        <v>Yes</v>
      </c>
      <c r="BU16" s="297" t="str">
        <f ca="true">+IF(OFFSET('Water Data'!$D$29,0,10*ROW('Water Data'!D10))="","",OFFSET('Water Data'!$D$29,0,10*ROW('Water Data'!D10)))</f>
        <v>Yes</v>
      </c>
      <c r="BV16" s="297" t="str">
        <f ca="true">+IF(OFFSET('Water Data'!$E$27,0,10*ROW('Water Data'!E10))="","",OFFSET('Water Data'!$E$27,0,10*ROW('Water Data'!E10)))</f>
        <v>Yes</v>
      </c>
      <c r="BW16" s="297" t="str">
        <f ca="true">+IF(OFFSET('Water Data'!$E$28,0,10*ROW('Water Data'!E10))="","",OFFSET('Water Data'!$E$28,0,10*ROW('Water Data'!E10)))</f>
        <v>Yes</v>
      </c>
      <c r="BX16" s="297" t="str">
        <f ca="true">+IF(OFFSET('Water Data'!$E$29,0,10*ROW('Water Data'!E10))="","",OFFSET('Water Data'!$E$29,0,10*ROW('Water Data'!E10)))</f>
        <v>Yes</v>
      </c>
      <c r="BY16" s="297" t="str">
        <f ca="true">+IF(OFFSET('Water Data'!$F$27,0,10*ROW('Water Data'!F10))="","",OFFSET('Water Data'!$F$27,0,10*ROW('Water Data'!F10)))</f>
        <v>Yes</v>
      </c>
      <c r="BZ16" s="297" t="str">
        <f ca="true">+IF(OFFSET('Water Data'!$F$28,0,10*ROW('Water Data'!F10))="","",OFFSET('Water Data'!$F$28,0,10*ROW('Water Data'!F10)))</f>
        <v>Yes</v>
      </c>
      <c r="CA16" s="297" t="str">
        <f ca="true">+IF(OFFSET('Water Data'!$F$29,0,10*ROW('Water Data'!F10))="","",OFFSET('Water Data'!$F$29,0,10*ROW('Water Data'!F10)))</f>
        <v>Yes</v>
      </c>
      <c r="CB16" s="297" t="str">
        <f ca="true">+IF(OFFSET('Water Data'!$G$27,0,10*ROW('Water Data'!G10))="","",OFFSET('Water Data'!$G$27,0,10*ROW('Water Data'!G10)))</f>
        <v>Yes</v>
      </c>
      <c r="CC16" s="297" t="str">
        <f ca="true">+IF(OFFSET('Water Data'!$G$28,0,10*ROW('Water Data'!G10))="","",OFFSET('Water Data'!$G$28,0,10*ROW('Water Data'!G10)))</f>
        <v>Yes</v>
      </c>
      <c r="CD16" s="297" t="str">
        <f ca="true">+IF(OFFSET('Water Data'!$G$29,0,10*ROW('Water Data'!G10))="","",OFFSET('Water Data'!$G$29,0,10*ROW('Water Data'!G10)))</f>
        <v>Yes</v>
      </c>
      <c r="CE16" s="297" t="str">
        <f ca="true">+IF(OFFSET('Water Data'!$H$27,0,10*ROW('Water Data'!H10))="","",OFFSET('Water Data'!$H$27,0,10*ROW('Water Data'!H10)))</f>
        <v>Yes</v>
      </c>
      <c r="CF16" s="297" t="str">
        <f ca="true">+IF(OFFSET('Water Data'!$H$28,0,10*ROW('Water Data'!H10))="","",OFFSET('Water Data'!$H$28,0,10*ROW('Water Data'!H10)))</f>
        <v>Yes</v>
      </c>
      <c r="CG16" s="297" t="str">
        <f ca="true">+IF(OFFSET('Water Data'!$H$29,0,10*ROW('Water Data'!H10))="","",OFFSET('Water Data'!$H$29,0,10*ROW('Water Data'!H10)))</f>
        <v>Yes</v>
      </c>
      <c r="CH16" s="297" t="str">
        <f ca="true">+IF(OFFSET('Water Data'!$I$27,0,10*ROW('Water Data'!I10))="","",OFFSET('Water Data'!$I$27,0,10*ROW('Water Data'!I10)))</f>
        <v>Yes</v>
      </c>
      <c r="CI16" s="297" t="str">
        <f ca="true">+IF(OFFSET('Water Data'!$I$28,0,10*ROW('Water Data'!I10))="","",OFFSET('Water Data'!$I$28,0,10*ROW('Water Data'!I10)))</f>
        <v>Yes</v>
      </c>
      <c r="CJ16" s="297" t="str">
        <f ca="true">+IF(OFFSET('Water Data'!$I$29,0,10*ROW('Water Data'!I10))="","",OFFSET('Water Data'!$I$29,0,10*ROW('Water Data'!I10)))</f>
        <v>Yes</v>
      </c>
      <c r="CK16" s="297" t="str">
        <f ca="true">+IF(OFFSET('Sanitation Data'!$D$28,0,10*ROW('Sanitation Data'!D10))="","",OFFSET('Sanitation Data'!$D$28,0,10*ROW('Sanitation Data'!D10)))</f>
        <v>Yes</v>
      </c>
      <c r="CL16" s="297" t="str">
        <f ca="true">+IF(OFFSET('Sanitation Data'!$D$29,0,10*ROW('Sanitation Data'!D10))="","",OFFSET('Sanitation Data'!$D$29,0,10*ROW('Sanitation Data'!D10)))</f>
        <v>Yes</v>
      </c>
      <c r="CM16" s="297" t="str">
        <f ca="true">+IF(OFFSET('Sanitation Data'!$D$30,0,10*ROW('Sanitation Data'!D10))="","",OFFSET('Sanitation Data'!$D$30,0,10*ROW('Sanitation Data'!D10)))</f>
        <v>Yes</v>
      </c>
      <c r="CN16" s="297" t="str">
        <f ca="true">+IF(OFFSET('Sanitation Data'!$D$31,0,10*ROW('Sanitation Data'!D10))="","",OFFSET('Sanitation Data'!$D$31,0,10*ROW('Sanitation Data'!D10)))</f>
        <v>Yes</v>
      </c>
      <c r="CO16" s="297" t="str">
        <f ca="true">+IF(OFFSET('Sanitation Data'!$D$32,0,10*ROW('Sanitation Data'!D10))="","",OFFSET('Sanitation Data'!$D$32,0,10*ROW('Sanitation Data'!D10)))</f>
        <v>Yes</v>
      </c>
      <c r="CP16" s="297" t="str">
        <f ca="true">+IF(OFFSET('Sanitation Data'!$E$28,0,10*ROW('Sanitation Data'!E10))="","",OFFSET('Sanitation Data'!$E$28,0,10*ROW('Sanitation Data'!E10)))</f>
        <v>Yes</v>
      </c>
      <c r="CQ16" s="297" t="str">
        <f ca="true">+IF(OFFSET('Sanitation Data'!$E$29,0,10*ROW('Sanitation Data'!E10))="","",OFFSET('Sanitation Data'!$E$29,0,10*ROW('Sanitation Data'!E10)))</f>
        <v>Yes</v>
      </c>
      <c r="CR16" s="297" t="str">
        <f ca="true">+IF(OFFSET('Sanitation Data'!$E$30,0,10*ROW('Sanitation Data'!E10))="","",OFFSET('Sanitation Data'!$E$30,0,10*ROW('Sanitation Data'!E10)))</f>
        <v>Yes</v>
      </c>
      <c r="CS16" s="297" t="str">
        <f ca="true">+IF(OFFSET('Sanitation Data'!$E$31,0,10*ROW('Sanitation Data'!E10))="","",OFFSET('Sanitation Data'!$E$31,0,10*ROW('Sanitation Data'!E10)))</f>
        <v>Yes</v>
      </c>
      <c r="CT16" s="297" t="str">
        <f ca="true">+IF(OFFSET('Sanitation Data'!$E$32,0,10*ROW('Sanitation Data'!E10))="","",OFFSET('Sanitation Data'!$E$32,0,10*ROW('Sanitation Data'!E10)))</f>
        <v>Yes</v>
      </c>
      <c r="CU16" s="297" t="str">
        <f ca="true">+IF(OFFSET('Sanitation Data'!$F$28,0,10*ROW('Sanitation Data'!F10))="","",OFFSET('Sanitation Data'!$F$28,0,10*ROW('Sanitation Data'!F10)))</f>
        <v>Yes</v>
      </c>
      <c r="CV16" s="297" t="str">
        <f ca="true">+IF(OFFSET('Sanitation Data'!$F$29,0,10*ROW('Sanitation Data'!F10))="","",OFFSET('Sanitation Data'!$F$29,0,10*ROW('Sanitation Data'!F10)))</f>
        <v>Yes</v>
      </c>
      <c r="CW16" s="297" t="str">
        <f ca="true">+IF(OFFSET('Sanitation Data'!$F$30,0,10*ROW('Sanitation Data'!F10))="","",OFFSET('Sanitation Data'!$F$30,0,10*ROW('Sanitation Data'!F10)))</f>
        <v>Yes</v>
      </c>
      <c r="CX16" s="297" t="str">
        <f ca="true">+IF(OFFSET('Sanitation Data'!$F$31,0,10*ROW('Sanitation Data'!F10))="","",OFFSET('Sanitation Data'!$F$31,0,10*ROW('Sanitation Data'!F10)))</f>
        <v>Yes</v>
      </c>
      <c r="CY16" s="297" t="str">
        <f ca="true">+IF(OFFSET('Sanitation Data'!$F$32,0,10*ROW('Sanitation Data'!F10))="","",OFFSET('Sanitation Data'!$F$32,0,10*ROW('Sanitation Data'!F10)))</f>
        <v>Yes</v>
      </c>
      <c r="CZ16" s="297" t="str">
        <f ca="true">+IF(OFFSET('Sanitation Data'!$G$28,0,10*ROW('Sanitation Data'!G10))="","",OFFSET('Sanitation Data'!$G$28,0,10*ROW('Sanitation Data'!G10)))</f>
        <v>Yes</v>
      </c>
      <c r="DA16" s="297" t="str">
        <f ca="true">+IF(OFFSET('Sanitation Data'!$G$29,0,10*ROW('Sanitation Data'!G10))="","",OFFSET('Sanitation Data'!$G$29,0,10*ROW('Sanitation Data'!G10)))</f>
        <v>Yes</v>
      </c>
      <c r="DB16" s="297" t="str">
        <f ca="true">+IF(OFFSET('Sanitation Data'!$G$30,0,10*ROW('Sanitation Data'!G10))="","",OFFSET('Sanitation Data'!$G$30,0,10*ROW('Sanitation Data'!G10)))</f>
        <v>Yes</v>
      </c>
      <c r="DC16" s="297" t="str">
        <f ca="true">+IF(OFFSET('Sanitation Data'!$G$31,0,10*ROW('Sanitation Data'!G10))="","",OFFSET('Sanitation Data'!$G$31,0,10*ROW('Sanitation Data'!G10)))</f>
        <v>Yes</v>
      </c>
      <c r="DD16" s="297" t="str">
        <f ca="true">+IF(OFFSET('Sanitation Data'!$G$32,0,10*ROW('Sanitation Data'!G10))="","",OFFSET('Sanitation Data'!$G$32,0,10*ROW('Sanitation Data'!G10)))</f>
        <v>Yes</v>
      </c>
      <c r="DE16" s="297" t="str">
        <f ca="true">+IF(OFFSET('Sanitation Data'!$H$28,0,10*ROW('Sanitation Data'!H10))="","",OFFSET('Sanitation Data'!$H$28,0,10*ROW('Sanitation Data'!H10)))</f>
        <v>Yes</v>
      </c>
      <c r="DF16" s="297" t="str">
        <f ca="true">+IF(OFFSET('Sanitation Data'!$H$29,0,10*ROW('Sanitation Data'!H10))="","",OFFSET('Sanitation Data'!$H$29,0,10*ROW('Sanitation Data'!H10)))</f>
        <v>Yes</v>
      </c>
      <c r="DG16" s="297" t="str">
        <f ca="true">+IF(OFFSET('Sanitation Data'!$H$30,0,10*ROW('Sanitation Data'!H10))="","",OFFSET('Sanitation Data'!$H$30,0,10*ROW('Sanitation Data'!H10)))</f>
        <v>Yes</v>
      </c>
      <c r="DH16" s="297" t="str">
        <f ca="true">+IF(OFFSET('Sanitation Data'!$H$31,0,10*ROW('Sanitation Data'!H10))="","",OFFSET('Sanitation Data'!$H$31,0,10*ROW('Sanitation Data'!H10)))</f>
        <v>Yes</v>
      </c>
      <c r="DI16" s="297" t="str">
        <f ca="true">+IF(OFFSET('Sanitation Data'!$H$32,0,10*ROW('Sanitation Data'!H10))="","",OFFSET('Sanitation Data'!$H$32,0,10*ROW('Sanitation Data'!H10)))</f>
        <v>Yes</v>
      </c>
      <c r="DJ16" s="297" t="str">
        <f ca="true">+IF(OFFSET('Sanitation Data'!$I$28,0,10*ROW('Sanitation Data'!I10))="","",OFFSET('Sanitation Data'!$I$28,0,10*ROW('Sanitation Data'!I10)))</f>
        <v>Yes</v>
      </c>
      <c r="DK16" s="297" t="str">
        <f ca="true">+IF(OFFSET('Sanitation Data'!$I$29,0,10*ROW('Sanitation Data'!I10))="","",OFFSET('Sanitation Data'!$I$29,0,10*ROW('Sanitation Data'!I10)))</f>
        <v>Yes</v>
      </c>
      <c r="DL16" s="297" t="str">
        <f ca="true">+IF(OFFSET('Sanitation Data'!$I$30,0,10*ROW('Sanitation Data'!I10))="","",OFFSET('Sanitation Data'!$I$30,0,10*ROW('Sanitation Data'!I10)))</f>
        <v>Yes</v>
      </c>
      <c r="DM16" s="297" t="str">
        <f ca="true">+IF(OFFSET('Sanitation Data'!$I$31,0,10*ROW('Sanitation Data'!I10))="","",OFFSET('Sanitation Data'!$I$31,0,10*ROW('Sanitation Data'!I10)))</f>
        <v>Yes</v>
      </c>
      <c r="DN16" s="297" t="str">
        <f ca="true">+IF(OFFSET('Sanitation Data'!$I$32,0,10*ROW('Sanitation Data'!I10))="","",OFFSET('Sanitation Data'!$I$32,0,10*ROW('Sanitation Data'!I10)))</f>
        <v>Yes</v>
      </c>
      <c r="DO16" s="297" t="str">
        <f ca="true">+IF(OFFSET('Hygiene Data'!$D$11,0,10*ROW('Hygiene Data'!D10))="","",OFFSET('Hygiene Data'!$D$11,0,10*ROW('Hygiene Data'!D10)))</f>
        <v>Yes</v>
      </c>
      <c r="DP16" s="297" t="str">
        <f ca="true">+IF(OFFSET('Hygiene Data'!$D$12,0,10*ROW('Hygiene Data'!D10))="","",OFFSET('Hygiene Data'!$D$12,0,10*ROW('Hygiene Data'!D10)))</f>
        <v>Yes</v>
      </c>
      <c r="DQ16" s="297" t="str">
        <f ca="true">+IF(OFFSET('Hygiene Data'!$D$13,0,10*ROW('Hygiene Data'!D10))="","",OFFSET('Hygiene Data'!$D$13,0,10*ROW('Hygiene Data'!D10)))</f>
        <v>Yes</v>
      </c>
      <c r="DR16" s="297" t="str">
        <f ca="true">+IF(OFFSET('Hygiene Data'!$E$11,0,10*ROW('Hygiene Data'!E10))="","",OFFSET('Hygiene Data'!$E$11,0,10*ROW('Hygiene Data'!E10)))</f>
        <v>Yes</v>
      </c>
      <c r="DS16" s="297" t="str">
        <f ca="true">+IF(OFFSET('Hygiene Data'!$E$12,0,10*ROW('Hygiene Data'!E10))="","",OFFSET('Hygiene Data'!$E$12,0,10*ROW('Hygiene Data'!E10)))</f>
        <v>Yes</v>
      </c>
      <c r="DT16" s="297" t="str">
        <f ca="true">+IF(OFFSET('Hygiene Data'!$E$13,0,10*ROW('Hygiene Data'!E10))="","",OFFSET('Hygiene Data'!$E$13,0,10*ROW('Hygiene Data'!E10)))</f>
        <v>Yes</v>
      </c>
      <c r="DU16" s="297" t="str">
        <f ca="true">+IF(OFFSET('Hygiene Data'!$F$11,0,10*ROW('Hygiene Data'!F10))="","",OFFSET('Hygiene Data'!$F$11,0,10*ROW('Hygiene Data'!F10)))</f>
        <v>Yes</v>
      </c>
      <c r="DV16" s="297" t="str">
        <f ca="true">+IF(OFFSET('Hygiene Data'!$F$12,0,10*ROW('Hygiene Data'!F10))="","",OFFSET('Hygiene Data'!$F$12,0,10*ROW('Hygiene Data'!F10)))</f>
        <v>Yes</v>
      </c>
      <c r="DW16" s="297" t="str">
        <f ca="true">+IF(OFFSET('Hygiene Data'!$F$13,0,10*ROW('Hygiene Data'!F10))="","",OFFSET('Hygiene Data'!$F$13,0,10*ROW('Hygiene Data'!F10)))</f>
        <v>Yes</v>
      </c>
      <c r="DX16" s="297" t="str">
        <f ca="true">+IF(OFFSET('Hygiene Data'!$G$11,0,10*ROW('Hygiene Data'!G10))="","",OFFSET('Hygiene Data'!$G$11,0,10*ROW('Hygiene Data'!G10)))</f>
        <v>Yes</v>
      </c>
      <c r="DY16" s="297" t="str">
        <f ca="true">+IF(OFFSET('Hygiene Data'!$G$12,0,10*ROW('Hygiene Data'!G10))="","",OFFSET('Hygiene Data'!$G$12,0,10*ROW('Hygiene Data'!G10)))</f>
        <v>Yes</v>
      </c>
      <c r="DZ16" s="297" t="str">
        <f ca="true">+IF(OFFSET('Hygiene Data'!$G$13,0,10*ROW('Hygiene Data'!G10))="","",OFFSET('Hygiene Data'!$G$13,0,10*ROW('Hygiene Data'!G10)))</f>
        <v>Yes</v>
      </c>
      <c r="EA16" s="297" t="str">
        <f ca="true">+IF(OFFSET('Hygiene Data'!$H$11,0,10*ROW('Hygiene Data'!H10))="","",OFFSET('Hygiene Data'!$H$11,0,10*ROW('Hygiene Data'!H10)))</f>
        <v>Yes</v>
      </c>
      <c r="EB16" s="297" t="str">
        <f ca="true">+IF(OFFSET('Hygiene Data'!$H$12,0,10*ROW('Hygiene Data'!H10))="","",OFFSET('Hygiene Data'!$H$12,0,10*ROW('Hygiene Data'!H10)))</f>
        <v>Yes</v>
      </c>
      <c r="EC16" s="297" t="str">
        <f ca="true">+IF(OFFSET('Hygiene Data'!$H$13,0,10*ROW('Hygiene Data'!H10))="","",OFFSET('Hygiene Data'!$H$13,0,10*ROW('Hygiene Data'!H10)))</f>
        <v>Yes</v>
      </c>
      <c r="ED16" s="297" t="str">
        <f ca="true">+IF(OFFSET('Hygiene Data'!$I$11,0,10*ROW('Hygiene Data'!I10))="","",OFFSET('Hygiene Data'!$I$11,0,10*ROW('Hygiene Data'!I10)))</f>
        <v>Yes</v>
      </c>
      <c r="EE16" s="297" t="str">
        <f ca="true">+IF(OFFSET('Hygiene Data'!$I$12,0,10*ROW('Hygiene Data'!I10))="","",OFFSET('Hygiene Data'!$I$12,0,10*ROW('Hygiene Data'!I10)))</f>
        <v>Yes</v>
      </c>
      <c r="EF16" s="297"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ECU_2020_UIS</v>
      </c>
      <c r="B17" s="36" t="str">
        <f ca="true">+IF(OFFSET('Water Data'!$C$2,0,10*ROW('Water Data'!F11))="","",OFFSET('Water Data'!$C$2,0,10*ROW('Water Data'!F11)))</f>
        <v>Other</v>
      </c>
      <c r="C17" s="353">
        <f t="shared" ca="true" si="0"/>
        <v>2020</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str">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[44]</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str">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[41]</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str">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[60]</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str">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[87]</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str">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[85]</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str">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[96]</v>
      </c>
      <c r="BR17" s="297"/>
      <c r="BS17" s="297" t="str">
        <f ca="true">+IF(OFFSET('Water Data'!$D$27,0,10*ROW('Water Data'!D11))="","",OFFSET('Water Data'!$D$27,0,10*ROW('Water Data'!D11)))</f>
        <v/>
      </c>
      <c r="BT17" s="297" t="str">
        <f ca="true">+IF(OFFSET('Water Data'!$D$28,0,10*ROW('Water Data'!D11))="","",OFFSET('Water Data'!$D$28,0,10*ROW('Water Data'!D11)))</f>
        <v/>
      </c>
      <c r="BU17" s="297" t="str">
        <f ca="true">+IF(OFFSET('Water Data'!$D$29,0,10*ROW('Water Data'!D11))="","",OFFSET('Water Data'!$D$29,0,10*ROW('Water Data'!D11)))</f>
        <v>No</v>
      </c>
      <c r="BV17" s="297" t="str">
        <f ca="true">+IF(OFFSET('Water Data'!$E$27,0,10*ROW('Water Data'!E11))="","",OFFSET('Water Data'!$E$27,0,10*ROW('Water Data'!E11)))</f>
        <v/>
      </c>
      <c r="BW17" s="297" t="str">
        <f ca="true">+IF(OFFSET('Water Data'!$E$28,0,10*ROW('Water Data'!E11))="","",OFFSET('Water Data'!$E$28,0,10*ROW('Water Data'!E11)))</f>
        <v/>
      </c>
      <c r="BX17" s="297" t="str">
        <f ca="true">+IF(OFFSET('Water Data'!$E$29,0,10*ROW('Water Data'!E11))="","",OFFSET('Water Data'!$E$29,0,10*ROW('Water Data'!E11)))</f>
        <v/>
      </c>
      <c r="BY17" s="297" t="str">
        <f ca="true">+IF(OFFSET('Water Data'!$F$27,0,10*ROW('Water Data'!F11))="","",OFFSET('Water Data'!$F$27,0,10*ROW('Water Data'!F11)))</f>
        <v/>
      </c>
      <c r="BZ17" s="297" t="str">
        <f ca="true">+IF(OFFSET('Water Data'!$F$28,0,10*ROW('Water Data'!F11))="","",OFFSET('Water Data'!$F$28,0,10*ROW('Water Data'!F11)))</f>
        <v/>
      </c>
      <c r="CA17" s="297" t="str">
        <f ca="true">+IF(OFFSET('Water Data'!$F$29,0,10*ROW('Water Data'!F11))="","",OFFSET('Water Data'!$F$29,0,10*ROW('Water Data'!F11)))</f>
        <v/>
      </c>
      <c r="CB17" s="297" t="str">
        <f ca="true">+IF(OFFSET('Water Data'!$G$27,0,10*ROW('Water Data'!G11))="","",OFFSET('Water Data'!$G$27,0,10*ROW('Water Data'!G11)))</f>
        <v/>
      </c>
      <c r="CC17" s="297" t="str">
        <f ca="true">+IF(OFFSET('Water Data'!$G$28,0,10*ROW('Water Data'!G11))="","",OFFSET('Water Data'!$G$28,0,10*ROW('Water Data'!G11)))</f>
        <v/>
      </c>
      <c r="CD17" s="297" t="str">
        <f ca="true">+IF(OFFSET('Water Data'!$G$29,0,10*ROW('Water Data'!G11))="","",OFFSET('Water Data'!$G$29,0,10*ROW('Water Data'!G11)))</f>
        <v/>
      </c>
      <c r="CE17" s="297" t="str">
        <f ca="true">+IF(OFFSET('Water Data'!$H$27,0,10*ROW('Water Data'!H11))="","",OFFSET('Water Data'!$H$27,0,10*ROW('Water Data'!H11)))</f>
        <v/>
      </c>
      <c r="CF17" s="297" t="str">
        <f ca="true">+IF(OFFSET('Water Data'!$H$28,0,10*ROW('Water Data'!H11))="","",OFFSET('Water Data'!$H$28,0,10*ROW('Water Data'!H11)))</f>
        <v/>
      </c>
      <c r="CG17" s="297" t="str">
        <f ca="true">+IF(OFFSET('Water Data'!$H$29,0,10*ROW('Water Data'!H11))="","",OFFSET('Water Data'!$H$29,0,10*ROW('Water Data'!H11)))</f>
        <v>No</v>
      </c>
      <c r="CH17" s="297" t="str">
        <f ca="true">+IF(OFFSET('Water Data'!$I$27,0,10*ROW('Water Data'!I11))="","",OFFSET('Water Data'!$I$27,0,10*ROW('Water Data'!I11)))</f>
        <v/>
      </c>
      <c r="CI17" s="297" t="str">
        <f ca="true">+IF(OFFSET('Water Data'!$I$28,0,10*ROW('Water Data'!I11))="","",OFFSET('Water Data'!$I$28,0,10*ROW('Water Data'!I11)))</f>
        <v/>
      </c>
      <c r="CJ17" s="297" t="str">
        <f ca="true">+IF(OFFSET('Water Data'!$I$29,0,10*ROW('Water Data'!I11))="","",OFFSET('Water Data'!$I$29,0,10*ROW('Water Data'!I11)))</f>
        <v>No</v>
      </c>
      <c r="CK17" s="297" t="str">
        <f ca="true">+IF(OFFSET('Sanitation Data'!$D$28,0,10*ROW('Sanitation Data'!D11))="","",OFFSET('Sanitation Data'!$D$28,0,10*ROW('Sanitation Data'!D11)))</f>
        <v/>
      </c>
      <c r="CL17" s="297" t="str">
        <f ca="true">+IF(OFFSET('Sanitation Data'!$D$29,0,10*ROW('Sanitation Data'!D11))="","",OFFSET('Sanitation Data'!$D$29,0,10*ROW('Sanitation Data'!D11)))</f>
        <v/>
      </c>
      <c r="CM17" s="297" t="str">
        <f ca="true">+IF(OFFSET('Sanitation Data'!$D$30,0,10*ROW('Sanitation Data'!D11))="","",OFFSET('Sanitation Data'!$D$30,0,10*ROW('Sanitation Data'!D11)))</f>
        <v/>
      </c>
      <c r="CN17" s="297" t="str">
        <f ca="true">+IF(OFFSET('Sanitation Data'!$D$31,0,10*ROW('Sanitation Data'!D11))="","",OFFSET('Sanitation Data'!$D$31,0,10*ROW('Sanitation Data'!D11)))</f>
        <v/>
      </c>
      <c r="CO17" s="297" t="str">
        <f ca="true">+IF(OFFSET('Sanitation Data'!$D$32,0,10*ROW('Sanitation Data'!D11))="","",OFFSET('Sanitation Data'!$D$32,0,10*ROW('Sanitation Data'!D11)))</f>
        <v/>
      </c>
      <c r="CP17" s="297" t="str">
        <f ca="true">+IF(OFFSET('Sanitation Data'!$E$28,0,10*ROW('Sanitation Data'!E11))="","",OFFSET('Sanitation Data'!$E$28,0,10*ROW('Sanitation Data'!E11)))</f>
        <v/>
      </c>
      <c r="CQ17" s="297" t="str">
        <f ca="true">+IF(OFFSET('Sanitation Data'!$E$29,0,10*ROW('Sanitation Data'!E11))="","",OFFSET('Sanitation Data'!$E$29,0,10*ROW('Sanitation Data'!E11)))</f>
        <v/>
      </c>
      <c r="CR17" s="297" t="str">
        <f ca="true">+IF(OFFSET('Sanitation Data'!$E$30,0,10*ROW('Sanitation Data'!E11))="","",OFFSET('Sanitation Data'!$E$30,0,10*ROW('Sanitation Data'!E11)))</f>
        <v/>
      </c>
      <c r="CS17" s="297" t="str">
        <f ca="true">+IF(OFFSET('Sanitation Data'!$E$31,0,10*ROW('Sanitation Data'!E11))="","",OFFSET('Sanitation Data'!$E$31,0,10*ROW('Sanitation Data'!E11)))</f>
        <v/>
      </c>
      <c r="CT17" s="297" t="str">
        <f ca="true">+IF(OFFSET('Sanitation Data'!$E$32,0,10*ROW('Sanitation Data'!E11))="","",OFFSET('Sanitation Data'!$E$32,0,10*ROW('Sanitation Data'!E11)))</f>
        <v/>
      </c>
      <c r="CU17" s="297" t="str">
        <f ca="true">+IF(OFFSET('Sanitation Data'!$F$28,0,10*ROW('Sanitation Data'!F11))="","",OFFSET('Sanitation Data'!$F$28,0,10*ROW('Sanitation Data'!F11)))</f>
        <v/>
      </c>
      <c r="CV17" s="297" t="str">
        <f ca="true">+IF(OFFSET('Sanitation Data'!$F$29,0,10*ROW('Sanitation Data'!F11))="","",OFFSET('Sanitation Data'!$F$29,0,10*ROW('Sanitation Data'!F11)))</f>
        <v/>
      </c>
      <c r="CW17" s="297" t="str">
        <f ca="true">+IF(OFFSET('Sanitation Data'!$F$30,0,10*ROW('Sanitation Data'!F11))="","",OFFSET('Sanitation Data'!$F$30,0,10*ROW('Sanitation Data'!F11)))</f>
        <v/>
      </c>
      <c r="CX17" s="297" t="str">
        <f ca="true">+IF(OFFSET('Sanitation Data'!$F$31,0,10*ROW('Sanitation Data'!F11))="","",OFFSET('Sanitation Data'!$F$31,0,10*ROW('Sanitation Data'!F11)))</f>
        <v/>
      </c>
      <c r="CY17" s="297" t="str">
        <f ca="true">+IF(OFFSET('Sanitation Data'!$F$32,0,10*ROW('Sanitation Data'!F11))="","",OFFSET('Sanitation Data'!$F$32,0,10*ROW('Sanitation Data'!F11)))</f>
        <v/>
      </c>
      <c r="CZ17" s="297" t="str">
        <f ca="true">+IF(OFFSET('Sanitation Data'!$G$28,0,10*ROW('Sanitation Data'!G11))="","",OFFSET('Sanitation Data'!$G$28,0,10*ROW('Sanitation Data'!G11)))</f>
        <v/>
      </c>
      <c r="DA17" s="297" t="str">
        <f ca="true">+IF(OFFSET('Sanitation Data'!$G$29,0,10*ROW('Sanitation Data'!G11))="","",OFFSET('Sanitation Data'!$G$29,0,10*ROW('Sanitation Data'!G11)))</f>
        <v/>
      </c>
      <c r="DB17" s="297" t="str">
        <f ca="true">+IF(OFFSET('Sanitation Data'!$G$30,0,10*ROW('Sanitation Data'!G11))="","",OFFSET('Sanitation Data'!$G$30,0,10*ROW('Sanitation Data'!G11)))</f>
        <v/>
      </c>
      <c r="DC17" s="297" t="str">
        <f ca="true">+IF(OFFSET('Sanitation Data'!$G$31,0,10*ROW('Sanitation Data'!G11))="","",OFFSET('Sanitation Data'!$G$31,0,10*ROW('Sanitation Data'!G11)))</f>
        <v/>
      </c>
      <c r="DD17" s="297" t="str">
        <f ca="true">+IF(OFFSET('Sanitation Data'!$G$32,0,10*ROW('Sanitation Data'!G11))="","",OFFSET('Sanitation Data'!$G$32,0,10*ROW('Sanitation Data'!G11)))</f>
        <v/>
      </c>
      <c r="DE17" s="297" t="str">
        <f ca="true">+IF(OFFSET('Sanitation Data'!$H$28,0,10*ROW('Sanitation Data'!H11))="","",OFFSET('Sanitation Data'!$H$28,0,10*ROW('Sanitation Data'!H11)))</f>
        <v/>
      </c>
      <c r="DF17" s="297" t="str">
        <f ca="true">+IF(OFFSET('Sanitation Data'!$H$29,0,10*ROW('Sanitation Data'!H11))="","",OFFSET('Sanitation Data'!$H$29,0,10*ROW('Sanitation Data'!H11)))</f>
        <v/>
      </c>
      <c r="DG17" s="297" t="str">
        <f ca="true">+IF(OFFSET('Sanitation Data'!$H$30,0,10*ROW('Sanitation Data'!H11))="","",OFFSET('Sanitation Data'!$H$30,0,10*ROW('Sanitation Data'!H11)))</f>
        <v/>
      </c>
      <c r="DH17" s="297" t="str">
        <f ca="true">+IF(OFFSET('Sanitation Data'!$H$31,0,10*ROW('Sanitation Data'!H11))="","",OFFSET('Sanitation Data'!$H$31,0,10*ROW('Sanitation Data'!H11)))</f>
        <v/>
      </c>
      <c r="DI17" s="297" t="str">
        <f ca="true">+IF(OFFSET('Sanitation Data'!$H$32,0,10*ROW('Sanitation Data'!H11))="","",OFFSET('Sanitation Data'!$H$32,0,10*ROW('Sanitation Data'!H11)))</f>
        <v/>
      </c>
      <c r="DJ17" s="297" t="str">
        <f ca="true">+IF(OFFSET('Sanitation Data'!$I$28,0,10*ROW('Sanitation Data'!I11))="","",OFFSET('Sanitation Data'!$I$28,0,10*ROW('Sanitation Data'!I11)))</f>
        <v/>
      </c>
      <c r="DK17" s="297" t="str">
        <f ca="true">+IF(OFFSET('Sanitation Data'!$I$29,0,10*ROW('Sanitation Data'!I11))="","",OFFSET('Sanitation Data'!$I$29,0,10*ROW('Sanitation Data'!I11)))</f>
        <v/>
      </c>
      <c r="DL17" s="297" t="str">
        <f ca="true">+IF(OFFSET('Sanitation Data'!$I$30,0,10*ROW('Sanitation Data'!I11))="","",OFFSET('Sanitation Data'!$I$30,0,10*ROW('Sanitation Data'!I11)))</f>
        <v/>
      </c>
      <c r="DM17" s="297" t="str">
        <f ca="true">+IF(OFFSET('Sanitation Data'!$I$31,0,10*ROW('Sanitation Data'!I11))="","",OFFSET('Sanitation Data'!$I$31,0,10*ROW('Sanitation Data'!I11)))</f>
        <v/>
      </c>
      <c r="DN17" s="297" t="str">
        <f ca="true">+IF(OFFSET('Sanitation Data'!$I$32,0,10*ROW('Sanitation Data'!I11))="","",OFFSET('Sanitation Data'!$I$32,0,10*ROW('Sanitation Data'!I11)))</f>
        <v/>
      </c>
      <c r="DO17" s="297" t="str">
        <f ca="true">+IF(OFFSET('Hygiene Data'!$D$11,0,10*ROW('Hygiene Data'!D11))="","",OFFSET('Hygiene Data'!$D$11,0,10*ROW('Hygiene Data'!D11)))</f>
        <v/>
      </c>
      <c r="DP17" s="297" t="str">
        <f ca="true">+IF(OFFSET('Hygiene Data'!$D$12,0,10*ROW('Hygiene Data'!D11))="","",OFFSET('Hygiene Data'!$D$12,0,10*ROW('Hygiene Data'!D11)))</f>
        <v/>
      </c>
      <c r="DQ17" s="297" t="str">
        <f ca="true">+IF(OFFSET('Hygiene Data'!$D$13,0,10*ROW('Hygiene Data'!D11))="","",OFFSET('Hygiene Data'!$D$13,0,10*ROW('Hygiene Data'!D11)))</f>
        <v>No</v>
      </c>
      <c r="DR17" s="297" t="str">
        <f ca="true">+IF(OFFSET('Hygiene Data'!$E$11,0,10*ROW('Hygiene Data'!E11))="","",OFFSET('Hygiene Data'!$E$11,0,10*ROW('Hygiene Data'!E11)))</f>
        <v/>
      </c>
      <c r="DS17" s="297" t="str">
        <f ca="true">+IF(OFFSET('Hygiene Data'!$E$12,0,10*ROW('Hygiene Data'!E11))="","",OFFSET('Hygiene Data'!$E$12,0,10*ROW('Hygiene Data'!E11)))</f>
        <v/>
      </c>
      <c r="DT17" s="297" t="str">
        <f ca="true">+IF(OFFSET('Hygiene Data'!$E$13,0,10*ROW('Hygiene Data'!E11))="","",OFFSET('Hygiene Data'!$E$13,0,10*ROW('Hygiene Data'!E11)))</f>
        <v/>
      </c>
      <c r="DU17" s="297" t="str">
        <f ca="true">+IF(OFFSET('Hygiene Data'!$F$11,0,10*ROW('Hygiene Data'!F11))="","",OFFSET('Hygiene Data'!$F$11,0,10*ROW('Hygiene Data'!F11)))</f>
        <v/>
      </c>
      <c r="DV17" s="297" t="str">
        <f ca="true">+IF(OFFSET('Hygiene Data'!$F$12,0,10*ROW('Hygiene Data'!F11))="","",OFFSET('Hygiene Data'!$F$12,0,10*ROW('Hygiene Data'!F11)))</f>
        <v/>
      </c>
      <c r="DW17" s="297" t="str">
        <f ca="true">+IF(OFFSET('Hygiene Data'!$F$13,0,10*ROW('Hygiene Data'!F11))="","",OFFSET('Hygiene Data'!$F$13,0,10*ROW('Hygiene Data'!F11)))</f>
        <v/>
      </c>
      <c r="DX17" s="297" t="str">
        <f ca="true">+IF(OFFSET('Hygiene Data'!$G$11,0,10*ROW('Hygiene Data'!G11))="","",OFFSET('Hygiene Data'!$G$11,0,10*ROW('Hygiene Data'!G11)))</f>
        <v/>
      </c>
      <c r="DY17" s="297" t="str">
        <f ca="true">+IF(OFFSET('Hygiene Data'!$G$12,0,10*ROW('Hygiene Data'!G11))="","",OFFSET('Hygiene Data'!$G$12,0,10*ROW('Hygiene Data'!G11)))</f>
        <v/>
      </c>
      <c r="DZ17" s="297" t="str">
        <f ca="true">+IF(OFFSET('Hygiene Data'!$G$13,0,10*ROW('Hygiene Data'!G11))="","",OFFSET('Hygiene Data'!$G$13,0,10*ROW('Hygiene Data'!G11)))</f>
        <v/>
      </c>
      <c r="EA17" s="297" t="str">
        <f ca="true">+IF(OFFSET('Hygiene Data'!$H$11,0,10*ROW('Hygiene Data'!H11))="","",OFFSET('Hygiene Data'!$H$11,0,10*ROW('Hygiene Data'!H11)))</f>
        <v/>
      </c>
      <c r="EB17" s="297" t="str">
        <f ca="true">+IF(OFFSET('Hygiene Data'!$H$12,0,10*ROW('Hygiene Data'!H11))="","",OFFSET('Hygiene Data'!$H$12,0,10*ROW('Hygiene Data'!H11)))</f>
        <v/>
      </c>
      <c r="EC17" s="297" t="str">
        <f ca="true">+IF(OFFSET('Hygiene Data'!$H$13,0,10*ROW('Hygiene Data'!H11))="","",OFFSET('Hygiene Data'!$H$13,0,10*ROW('Hygiene Data'!H11)))</f>
        <v>No</v>
      </c>
      <c r="ED17" s="297" t="str">
        <f ca="true">+IF(OFFSET('Hygiene Data'!$I$11,0,10*ROW('Hygiene Data'!I11))="","",OFFSET('Hygiene Data'!$I$11,0,10*ROW('Hygiene Data'!I11)))</f>
        <v/>
      </c>
      <c r="EE17" s="297" t="str">
        <f ca="true">+IF(OFFSET('Hygiene Data'!$I$12,0,10*ROW('Hygiene Data'!I11))="","",OFFSET('Hygiene Data'!$I$12,0,10*ROW('Hygiene Data'!I11)))</f>
        <v/>
      </c>
      <c r="EF17" s="297" t="str">
        <f ca="true">+IF(OFFSET('Hygiene Data'!$I$13,0,10*ROW('Hygiene Data'!I11))="","",OFFSET('Hygiene Data'!$I$13,0,10*ROW('Hygiene Data'!I11)))</f>
        <v>No</v>
      </c>
    </row>
    <row xmlns:x14ac="http://schemas.microsoft.com/office/spreadsheetml/2009/9/ac" r="18" x14ac:dyDescent="0.2">
      <c r="A18" s="36" t="str">
        <f ca="true">+IF(OFFSET('Water Data'!$B$2,0,10*ROW('Water Data'!E12))="","",OFFSET('Water Data'!$B$2,0,10*ROW('Water Data'!E12)))</f>
        <v>ECU_2021_UIS</v>
      </c>
      <c r="B18" s="36" t="str">
        <f ca="true">+IF(OFFSET('Water Data'!$C$2,0,10*ROW('Water Data'!F12))="","",OFFSET('Water Data'!$C$2,0,10*ROW('Water Data'!F12)))</f>
        <v>Other</v>
      </c>
      <c r="C18" s="353">
        <f t="shared" ca="true" si="0"/>
        <v>2021</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str">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[44]</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str">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[41]</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str">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[60]</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str">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[88]</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str">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[86]</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str">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[96]</v>
      </c>
      <c r="BR18" s="297"/>
      <c r="BS18" s="297" t="str">
        <f ca="true">+IF(OFFSET('Water Data'!$D$27,0,10*ROW('Water Data'!D12))="","",OFFSET('Water Data'!$D$27,0,10*ROW('Water Data'!D12)))</f>
        <v/>
      </c>
      <c r="BT18" s="297" t="str">
        <f ca="true">+IF(OFFSET('Water Data'!$D$28,0,10*ROW('Water Data'!D12))="","",OFFSET('Water Data'!$D$28,0,10*ROW('Water Data'!D12)))</f>
        <v/>
      </c>
      <c r="BU18" s="297" t="str">
        <f ca="true">+IF(OFFSET('Water Data'!$D$29,0,10*ROW('Water Data'!D12))="","",OFFSET('Water Data'!$D$29,0,10*ROW('Water Data'!D12)))</f>
        <v>No</v>
      </c>
      <c r="BV18" s="297" t="str">
        <f ca="true">+IF(OFFSET('Water Data'!$E$27,0,10*ROW('Water Data'!E12))="","",OFFSET('Water Data'!$E$27,0,10*ROW('Water Data'!E12)))</f>
        <v/>
      </c>
      <c r="BW18" s="297" t="str">
        <f ca="true">+IF(OFFSET('Water Data'!$E$28,0,10*ROW('Water Data'!E12))="","",OFFSET('Water Data'!$E$28,0,10*ROW('Water Data'!E12)))</f>
        <v/>
      </c>
      <c r="BX18" s="297" t="str">
        <f ca="true">+IF(OFFSET('Water Data'!$E$29,0,10*ROW('Water Data'!E12))="","",OFFSET('Water Data'!$E$29,0,10*ROW('Water Data'!E12)))</f>
        <v/>
      </c>
      <c r="BY18" s="297" t="str">
        <f ca="true">+IF(OFFSET('Water Data'!$F$27,0,10*ROW('Water Data'!F12))="","",OFFSET('Water Data'!$F$27,0,10*ROW('Water Data'!F12)))</f>
        <v/>
      </c>
      <c r="BZ18" s="297" t="str">
        <f ca="true">+IF(OFFSET('Water Data'!$F$28,0,10*ROW('Water Data'!F12))="","",OFFSET('Water Data'!$F$28,0,10*ROW('Water Data'!F12)))</f>
        <v/>
      </c>
      <c r="CA18" s="297" t="str">
        <f ca="true">+IF(OFFSET('Water Data'!$F$29,0,10*ROW('Water Data'!F12))="","",OFFSET('Water Data'!$F$29,0,10*ROW('Water Data'!F12)))</f>
        <v/>
      </c>
      <c r="CB18" s="297" t="str">
        <f ca="true">+IF(OFFSET('Water Data'!$G$27,0,10*ROW('Water Data'!G12))="","",OFFSET('Water Data'!$G$27,0,10*ROW('Water Data'!G12)))</f>
        <v/>
      </c>
      <c r="CC18" s="297" t="str">
        <f ca="true">+IF(OFFSET('Water Data'!$G$28,0,10*ROW('Water Data'!G12))="","",OFFSET('Water Data'!$G$28,0,10*ROW('Water Data'!G12)))</f>
        <v/>
      </c>
      <c r="CD18" s="297" t="str">
        <f ca="true">+IF(OFFSET('Water Data'!$G$29,0,10*ROW('Water Data'!G12))="","",OFFSET('Water Data'!$G$29,0,10*ROW('Water Data'!G12)))</f>
        <v/>
      </c>
      <c r="CE18" s="297" t="str">
        <f ca="true">+IF(OFFSET('Water Data'!$H$27,0,10*ROW('Water Data'!H12))="","",OFFSET('Water Data'!$H$27,0,10*ROW('Water Data'!H12)))</f>
        <v/>
      </c>
      <c r="CF18" s="297" t="str">
        <f ca="true">+IF(OFFSET('Water Data'!$H$28,0,10*ROW('Water Data'!H12))="","",OFFSET('Water Data'!$H$28,0,10*ROW('Water Data'!H12)))</f>
        <v/>
      </c>
      <c r="CG18" s="297" t="str">
        <f ca="true">+IF(OFFSET('Water Data'!$H$29,0,10*ROW('Water Data'!H12))="","",OFFSET('Water Data'!$H$29,0,10*ROW('Water Data'!H12)))</f>
        <v>No</v>
      </c>
      <c r="CH18" s="297" t="str">
        <f ca="true">+IF(OFFSET('Water Data'!$I$27,0,10*ROW('Water Data'!I12))="","",OFFSET('Water Data'!$I$27,0,10*ROW('Water Data'!I12)))</f>
        <v/>
      </c>
      <c r="CI18" s="297" t="str">
        <f ca="true">+IF(OFFSET('Water Data'!$I$28,0,10*ROW('Water Data'!I12))="","",OFFSET('Water Data'!$I$28,0,10*ROW('Water Data'!I12)))</f>
        <v/>
      </c>
      <c r="CJ18" s="297" t="str">
        <f ca="true">+IF(OFFSET('Water Data'!$I$29,0,10*ROW('Water Data'!I12))="","",OFFSET('Water Data'!$I$29,0,10*ROW('Water Data'!I12)))</f>
        <v>No</v>
      </c>
      <c r="CK18" s="297" t="str">
        <f ca="true">+IF(OFFSET('Sanitation Data'!$D$28,0,10*ROW('Sanitation Data'!D12))="","",OFFSET('Sanitation Data'!$D$28,0,10*ROW('Sanitation Data'!D12)))</f>
        <v/>
      </c>
      <c r="CL18" s="297" t="str">
        <f ca="true">+IF(OFFSET('Sanitation Data'!$D$29,0,10*ROW('Sanitation Data'!D12))="","",OFFSET('Sanitation Data'!$D$29,0,10*ROW('Sanitation Data'!D12)))</f>
        <v/>
      </c>
      <c r="CM18" s="297" t="str">
        <f ca="true">+IF(OFFSET('Sanitation Data'!$D$30,0,10*ROW('Sanitation Data'!D12))="","",OFFSET('Sanitation Data'!$D$30,0,10*ROW('Sanitation Data'!D12)))</f>
        <v/>
      </c>
      <c r="CN18" s="297" t="str">
        <f ca="true">+IF(OFFSET('Sanitation Data'!$D$31,0,10*ROW('Sanitation Data'!D12))="","",OFFSET('Sanitation Data'!$D$31,0,10*ROW('Sanitation Data'!D12)))</f>
        <v/>
      </c>
      <c r="CO18" s="297" t="str">
        <f ca="true">+IF(OFFSET('Sanitation Data'!$D$32,0,10*ROW('Sanitation Data'!D12))="","",OFFSET('Sanitation Data'!$D$32,0,10*ROW('Sanitation Data'!D12)))</f>
        <v/>
      </c>
      <c r="CP18" s="297" t="str">
        <f ca="true">+IF(OFFSET('Sanitation Data'!$E$28,0,10*ROW('Sanitation Data'!E12))="","",OFFSET('Sanitation Data'!$E$28,0,10*ROW('Sanitation Data'!E12)))</f>
        <v/>
      </c>
      <c r="CQ18" s="297" t="str">
        <f ca="true">+IF(OFFSET('Sanitation Data'!$E$29,0,10*ROW('Sanitation Data'!E12))="","",OFFSET('Sanitation Data'!$E$29,0,10*ROW('Sanitation Data'!E12)))</f>
        <v/>
      </c>
      <c r="CR18" s="297" t="str">
        <f ca="true">+IF(OFFSET('Sanitation Data'!$E$30,0,10*ROW('Sanitation Data'!E12))="","",OFFSET('Sanitation Data'!$E$30,0,10*ROW('Sanitation Data'!E12)))</f>
        <v/>
      </c>
      <c r="CS18" s="297" t="str">
        <f ca="true">+IF(OFFSET('Sanitation Data'!$E$31,0,10*ROW('Sanitation Data'!E12))="","",OFFSET('Sanitation Data'!$E$31,0,10*ROW('Sanitation Data'!E12)))</f>
        <v/>
      </c>
      <c r="CT18" s="297" t="str">
        <f ca="true">+IF(OFFSET('Sanitation Data'!$E$32,0,10*ROW('Sanitation Data'!E12))="","",OFFSET('Sanitation Data'!$E$32,0,10*ROW('Sanitation Data'!E12)))</f>
        <v/>
      </c>
      <c r="CU18" s="297" t="str">
        <f ca="true">+IF(OFFSET('Sanitation Data'!$F$28,0,10*ROW('Sanitation Data'!F12))="","",OFFSET('Sanitation Data'!$F$28,0,10*ROW('Sanitation Data'!F12)))</f>
        <v/>
      </c>
      <c r="CV18" s="297" t="str">
        <f ca="true">+IF(OFFSET('Sanitation Data'!$F$29,0,10*ROW('Sanitation Data'!F12))="","",OFFSET('Sanitation Data'!$F$29,0,10*ROW('Sanitation Data'!F12)))</f>
        <v/>
      </c>
      <c r="CW18" s="297" t="str">
        <f ca="true">+IF(OFFSET('Sanitation Data'!$F$30,0,10*ROW('Sanitation Data'!F12))="","",OFFSET('Sanitation Data'!$F$30,0,10*ROW('Sanitation Data'!F12)))</f>
        <v/>
      </c>
      <c r="CX18" s="297" t="str">
        <f ca="true">+IF(OFFSET('Sanitation Data'!$F$31,0,10*ROW('Sanitation Data'!F12))="","",OFFSET('Sanitation Data'!$F$31,0,10*ROW('Sanitation Data'!F12)))</f>
        <v/>
      </c>
      <c r="CY18" s="297" t="str">
        <f ca="true">+IF(OFFSET('Sanitation Data'!$F$32,0,10*ROW('Sanitation Data'!F12))="","",OFFSET('Sanitation Data'!$F$32,0,10*ROW('Sanitation Data'!F12)))</f>
        <v/>
      </c>
      <c r="CZ18" s="297" t="str">
        <f ca="true">+IF(OFFSET('Sanitation Data'!$G$28,0,10*ROW('Sanitation Data'!G12))="","",OFFSET('Sanitation Data'!$G$28,0,10*ROW('Sanitation Data'!G12)))</f>
        <v/>
      </c>
      <c r="DA18" s="297" t="str">
        <f ca="true">+IF(OFFSET('Sanitation Data'!$G$29,0,10*ROW('Sanitation Data'!G12))="","",OFFSET('Sanitation Data'!$G$29,0,10*ROW('Sanitation Data'!G12)))</f>
        <v/>
      </c>
      <c r="DB18" s="297" t="str">
        <f ca="true">+IF(OFFSET('Sanitation Data'!$G$30,0,10*ROW('Sanitation Data'!G12))="","",OFFSET('Sanitation Data'!$G$30,0,10*ROW('Sanitation Data'!G12)))</f>
        <v/>
      </c>
      <c r="DC18" s="297" t="str">
        <f ca="true">+IF(OFFSET('Sanitation Data'!$G$31,0,10*ROW('Sanitation Data'!G12))="","",OFFSET('Sanitation Data'!$G$31,0,10*ROW('Sanitation Data'!G12)))</f>
        <v/>
      </c>
      <c r="DD18" s="297" t="str">
        <f ca="true">+IF(OFFSET('Sanitation Data'!$G$32,0,10*ROW('Sanitation Data'!G12))="","",OFFSET('Sanitation Data'!$G$32,0,10*ROW('Sanitation Data'!G12)))</f>
        <v/>
      </c>
      <c r="DE18" s="297" t="str">
        <f ca="true">+IF(OFFSET('Sanitation Data'!$H$28,0,10*ROW('Sanitation Data'!H12))="","",OFFSET('Sanitation Data'!$H$28,0,10*ROW('Sanitation Data'!H12)))</f>
        <v/>
      </c>
      <c r="DF18" s="297" t="str">
        <f ca="true">+IF(OFFSET('Sanitation Data'!$H$29,0,10*ROW('Sanitation Data'!H12))="","",OFFSET('Sanitation Data'!$H$29,0,10*ROW('Sanitation Data'!H12)))</f>
        <v/>
      </c>
      <c r="DG18" s="297" t="str">
        <f ca="true">+IF(OFFSET('Sanitation Data'!$H$30,0,10*ROW('Sanitation Data'!H12))="","",OFFSET('Sanitation Data'!$H$30,0,10*ROW('Sanitation Data'!H12)))</f>
        <v/>
      </c>
      <c r="DH18" s="297" t="str">
        <f ca="true">+IF(OFFSET('Sanitation Data'!$H$31,0,10*ROW('Sanitation Data'!H12))="","",OFFSET('Sanitation Data'!$H$31,0,10*ROW('Sanitation Data'!H12)))</f>
        <v/>
      </c>
      <c r="DI18" s="297" t="str">
        <f ca="true">+IF(OFFSET('Sanitation Data'!$H$32,0,10*ROW('Sanitation Data'!H12))="","",OFFSET('Sanitation Data'!$H$32,0,10*ROW('Sanitation Data'!H12)))</f>
        <v/>
      </c>
      <c r="DJ18" s="297" t="str">
        <f ca="true">+IF(OFFSET('Sanitation Data'!$I$28,0,10*ROW('Sanitation Data'!I12))="","",OFFSET('Sanitation Data'!$I$28,0,10*ROW('Sanitation Data'!I12)))</f>
        <v/>
      </c>
      <c r="DK18" s="297" t="str">
        <f ca="true">+IF(OFFSET('Sanitation Data'!$I$29,0,10*ROW('Sanitation Data'!I12))="","",OFFSET('Sanitation Data'!$I$29,0,10*ROW('Sanitation Data'!I12)))</f>
        <v/>
      </c>
      <c r="DL18" s="297" t="str">
        <f ca="true">+IF(OFFSET('Sanitation Data'!$I$30,0,10*ROW('Sanitation Data'!I12))="","",OFFSET('Sanitation Data'!$I$30,0,10*ROW('Sanitation Data'!I12)))</f>
        <v/>
      </c>
      <c r="DM18" s="297" t="str">
        <f ca="true">+IF(OFFSET('Sanitation Data'!$I$31,0,10*ROW('Sanitation Data'!I12))="","",OFFSET('Sanitation Data'!$I$31,0,10*ROW('Sanitation Data'!I12)))</f>
        <v/>
      </c>
      <c r="DN18" s="297" t="str">
        <f ca="true">+IF(OFFSET('Sanitation Data'!$I$32,0,10*ROW('Sanitation Data'!I12))="","",OFFSET('Sanitation Data'!$I$32,0,10*ROW('Sanitation Data'!I12)))</f>
        <v/>
      </c>
      <c r="DO18" s="297" t="str">
        <f ca="true">+IF(OFFSET('Hygiene Data'!$D$11,0,10*ROW('Hygiene Data'!D12))="","",OFFSET('Hygiene Data'!$D$11,0,10*ROW('Hygiene Data'!D12)))</f>
        <v/>
      </c>
      <c r="DP18" s="297" t="str">
        <f ca="true">+IF(OFFSET('Hygiene Data'!$D$12,0,10*ROW('Hygiene Data'!D12))="","",OFFSET('Hygiene Data'!$D$12,0,10*ROW('Hygiene Data'!D12)))</f>
        <v/>
      </c>
      <c r="DQ18" s="297" t="str">
        <f ca="true">+IF(OFFSET('Hygiene Data'!$D$13,0,10*ROW('Hygiene Data'!D12))="","",OFFSET('Hygiene Data'!$D$13,0,10*ROW('Hygiene Data'!D12)))</f>
        <v>No</v>
      </c>
      <c r="DR18" s="297" t="str">
        <f ca="true">+IF(OFFSET('Hygiene Data'!$E$11,0,10*ROW('Hygiene Data'!E12))="","",OFFSET('Hygiene Data'!$E$11,0,10*ROW('Hygiene Data'!E12)))</f>
        <v/>
      </c>
      <c r="DS18" s="297" t="str">
        <f ca="true">+IF(OFFSET('Hygiene Data'!$E$12,0,10*ROW('Hygiene Data'!E12))="","",OFFSET('Hygiene Data'!$E$12,0,10*ROW('Hygiene Data'!E12)))</f>
        <v/>
      </c>
      <c r="DT18" s="297" t="str">
        <f ca="true">+IF(OFFSET('Hygiene Data'!$E$13,0,10*ROW('Hygiene Data'!E12))="","",OFFSET('Hygiene Data'!$E$13,0,10*ROW('Hygiene Data'!E12)))</f>
        <v/>
      </c>
      <c r="DU18" s="297" t="str">
        <f ca="true">+IF(OFFSET('Hygiene Data'!$F$11,0,10*ROW('Hygiene Data'!F12))="","",OFFSET('Hygiene Data'!$F$11,0,10*ROW('Hygiene Data'!F12)))</f>
        <v/>
      </c>
      <c r="DV18" s="297" t="str">
        <f ca="true">+IF(OFFSET('Hygiene Data'!$F$12,0,10*ROW('Hygiene Data'!F12))="","",OFFSET('Hygiene Data'!$F$12,0,10*ROW('Hygiene Data'!F12)))</f>
        <v/>
      </c>
      <c r="DW18" s="297" t="str">
        <f ca="true">+IF(OFFSET('Hygiene Data'!$F$13,0,10*ROW('Hygiene Data'!F12))="","",OFFSET('Hygiene Data'!$F$13,0,10*ROW('Hygiene Data'!F12)))</f>
        <v/>
      </c>
      <c r="DX18" s="297" t="str">
        <f ca="true">+IF(OFFSET('Hygiene Data'!$G$11,0,10*ROW('Hygiene Data'!G12))="","",OFFSET('Hygiene Data'!$G$11,0,10*ROW('Hygiene Data'!G12)))</f>
        <v/>
      </c>
      <c r="DY18" s="297" t="str">
        <f ca="true">+IF(OFFSET('Hygiene Data'!$G$12,0,10*ROW('Hygiene Data'!G12))="","",OFFSET('Hygiene Data'!$G$12,0,10*ROW('Hygiene Data'!G12)))</f>
        <v/>
      </c>
      <c r="DZ18" s="297" t="str">
        <f ca="true">+IF(OFFSET('Hygiene Data'!$G$13,0,10*ROW('Hygiene Data'!G12))="","",OFFSET('Hygiene Data'!$G$13,0,10*ROW('Hygiene Data'!G12)))</f>
        <v/>
      </c>
      <c r="EA18" s="297" t="str">
        <f ca="true">+IF(OFFSET('Hygiene Data'!$H$11,0,10*ROW('Hygiene Data'!H12))="","",OFFSET('Hygiene Data'!$H$11,0,10*ROW('Hygiene Data'!H12)))</f>
        <v/>
      </c>
      <c r="EB18" s="297" t="str">
        <f ca="true">+IF(OFFSET('Hygiene Data'!$H$12,0,10*ROW('Hygiene Data'!H12))="","",OFFSET('Hygiene Data'!$H$12,0,10*ROW('Hygiene Data'!H12)))</f>
        <v/>
      </c>
      <c r="EC18" s="297" t="str">
        <f ca="true">+IF(OFFSET('Hygiene Data'!$H$13,0,10*ROW('Hygiene Data'!H12))="","",OFFSET('Hygiene Data'!$H$13,0,10*ROW('Hygiene Data'!H12)))</f>
        <v>No</v>
      </c>
      <c r="ED18" s="297" t="str">
        <f ca="true">+IF(OFFSET('Hygiene Data'!$I$11,0,10*ROW('Hygiene Data'!I12))="","",OFFSET('Hygiene Data'!$I$11,0,10*ROW('Hygiene Data'!I12)))</f>
        <v/>
      </c>
      <c r="EE18" s="297" t="str">
        <f ca="true">+IF(OFFSET('Hygiene Data'!$I$12,0,10*ROW('Hygiene Data'!I12))="","",OFFSET('Hygiene Data'!$I$12,0,10*ROW('Hygiene Data'!I12)))</f>
        <v/>
      </c>
      <c r="EF18" s="297" t="str">
        <f ca="true">+IF(OFFSET('Hygiene Data'!$I$13,0,10*ROW('Hygiene Data'!I12))="","",OFFSET('Hygiene Data'!$I$13,0,10*ROW('Hygiene Data'!I12)))</f>
        <v>No</v>
      </c>
    </row>
    <row xmlns:x14ac="http://schemas.microsoft.com/office/spreadsheetml/2009/9/ac" r="19" x14ac:dyDescent="0.2">
      <c r="A19" s="36" t="str">
        <f ca="true">+IF(OFFSET('Water Data'!$B$2,0,10*ROW('Water Data'!E13))="","",OFFSET('Water Data'!$B$2,0,10*ROW('Water Data'!E13)))</f>
        <v>ECU_2022_UIS</v>
      </c>
      <c r="B19" s="36" t="str">
        <f ca="true">+IF(OFFSET('Water Data'!$C$2,0,10*ROW('Water Data'!F13))="","",OFFSET('Water Data'!$C$2,0,10*ROW('Water Data'!F13)))</f>
        <v>Other</v>
      </c>
      <c r="C19" s="353">
        <f t="shared" ca="true" si="0"/>
        <v>2022</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str">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[45]</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str">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[41]</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str">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[60]</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str">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[88]</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str">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[86]</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str">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[96]</v>
      </c>
      <c r="BR19" s="297"/>
      <c r="BS19" s="297" t="str">
        <f ca="true">+IF(OFFSET('Water Data'!$D$27,0,10*ROW('Water Data'!D13))="","",OFFSET('Water Data'!$D$27,0,10*ROW('Water Data'!D13)))</f>
        <v/>
      </c>
      <c r="BT19" s="297" t="str">
        <f ca="true">+IF(OFFSET('Water Data'!$D$28,0,10*ROW('Water Data'!D13))="","",OFFSET('Water Data'!$D$28,0,10*ROW('Water Data'!D13)))</f>
        <v/>
      </c>
      <c r="BU19" s="297" t="str">
        <f ca="true">+IF(OFFSET('Water Data'!$D$29,0,10*ROW('Water Data'!D13))="","",OFFSET('Water Data'!$D$29,0,10*ROW('Water Data'!D13)))</f>
        <v>No</v>
      </c>
      <c r="BV19" s="297" t="str">
        <f ca="true">+IF(OFFSET('Water Data'!$E$27,0,10*ROW('Water Data'!E13))="","",OFFSET('Water Data'!$E$27,0,10*ROW('Water Data'!E13)))</f>
        <v/>
      </c>
      <c r="BW19" s="297" t="str">
        <f ca="true">+IF(OFFSET('Water Data'!$E$28,0,10*ROW('Water Data'!E13))="","",OFFSET('Water Data'!$E$28,0,10*ROW('Water Data'!E13)))</f>
        <v/>
      </c>
      <c r="BX19" s="297" t="str">
        <f ca="true">+IF(OFFSET('Water Data'!$E$29,0,10*ROW('Water Data'!E13))="","",OFFSET('Water Data'!$E$29,0,10*ROW('Water Data'!E13)))</f>
        <v/>
      </c>
      <c r="BY19" s="297" t="str">
        <f ca="true">+IF(OFFSET('Water Data'!$F$27,0,10*ROW('Water Data'!F13))="","",OFFSET('Water Data'!$F$27,0,10*ROW('Water Data'!F13)))</f>
        <v/>
      </c>
      <c r="BZ19" s="297" t="str">
        <f ca="true">+IF(OFFSET('Water Data'!$F$28,0,10*ROW('Water Data'!F13))="","",OFFSET('Water Data'!$F$28,0,10*ROW('Water Data'!F13)))</f>
        <v/>
      </c>
      <c r="CA19" s="297" t="str">
        <f ca="true">+IF(OFFSET('Water Data'!$F$29,0,10*ROW('Water Data'!F13))="","",OFFSET('Water Data'!$F$29,0,10*ROW('Water Data'!F13)))</f>
        <v/>
      </c>
      <c r="CB19" s="297" t="str">
        <f ca="true">+IF(OFFSET('Water Data'!$G$27,0,10*ROW('Water Data'!G13))="","",OFFSET('Water Data'!$G$27,0,10*ROW('Water Data'!G13)))</f>
        <v/>
      </c>
      <c r="CC19" s="297" t="str">
        <f ca="true">+IF(OFFSET('Water Data'!$G$28,0,10*ROW('Water Data'!G13))="","",OFFSET('Water Data'!$G$28,0,10*ROW('Water Data'!G13)))</f>
        <v/>
      </c>
      <c r="CD19" s="297" t="str">
        <f ca="true">+IF(OFFSET('Water Data'!$G$29,0,10*ROW('Water Data'!G13))="","",OFFSET('Water Data'!$G$29,0,10*ROW('Water Data'!G13)))</f>
        <v/>
      </c>
      <c r="CE19" s="297" t="str">
        <f ca="true">+IF(OFFSET('Water Data'!$H$27,0,10*ROW('Water Data'!H13))="","",OFFSET('Water Data'!$H$27,0,10*ROW('Water Data'!H13)))</f>
        <v/>
      </c>
      <c r="CF19" s="297" t="str">
        <f ca="true">+IF(OFFSET('Water Data'!$H$28,0,10*ROW('Water Data'!H13))="","",OFFSET('Water Data'!$H$28,0,10*ROW('Water Data'!H13)))</f>
        <v/>
      </c>
      <c r="CG19" s="297" t="str">
        <f ca="true">+IF(OFFSET('Water Data'!$H$29,0,10*ROW('Water Data'!H13))="","",OFFSET('Water Data'!$H$29,0,10*ROW('Water Data'!H13)))</f>
        <v>No</v>
      </c>
      <c r="CH19" s="297" t="str">
        <f ca="true">+IF(OFFSET('Water Data'!$I$27,0,10*ROW('Water Data'!I13))="","",OFFSET('Water Data'!$I$27,0,10*ROW('Water Data'!I13)))</f>
        <v/>
      </c>
      <c r="CI19" s="297" t="str">
        <f ca="true">+IF(OFFSET('Water Data'!$I$28,0,10*ROW('Water Data'!I13))="","",OFFSET('Water Data'!$I$28,0,10*ROW('Water Data'!I13)))</f>
        <v/>
      </c>
      <c r="CJ19" s="297" t="str">
        <f ca="true">+IF(OFFSET('Water Data'!$I$29,0,10*ROW('Water Data'!I13))="","",OFFSET('Water Data'!$I$29,0,10*ROW('Water Data'!I13)))</f>
        <v>No</v>
      </c>
      <c r="CK19" s="297" t="str">
        <f ca="true">+IF(OFFSET('Sanitation Data'!$D$28,0,10*ROW('Sanitation Data'!D13))="","",OFFSET('Sanitation Data'!$D$28,0,10*ROW('Sanitation Data'!D13)))</f>
        <v/>
      </c>
      <c r="CL19" s="297" t="str">
        <f ca="true">+IF(OFFSET('Sanitation Data'!$D$29,0,10*ROW('Sanitation Data'!D13))="","",OFFSET('Sanitation Data'!$D$29,0,10*ROW('Sanitation Data'!D13)))</f>
        <v/>
      </c>
      <c r="CM19" s="297" t="str">
        <f ca="true">+IF(OFFSET('Sanitation Data'!$D$30,0,10*ROW('Sanitation Data'!D13))="","",OFFSET('Sanitation Data'!$D$30,0,10*ROW('Sanitation Data'!D13)))</f>
        <v/>
      </c>
      <c r="CN19" s="297" t="str">
        <f ca="true">+IF(OFFSET('Sanitation Data'!$D$31,0,10*ROW('Sanitation Data'!D13))="","",OFFSET('Sanitation Data'!$D$31,0,10*ROW('Sanitation Data'!D13)))</f>
        <v/>
      </c>
      <c r="CO19" s="297" t="str">
        <f ca="true">+IF(OFFSET('Sanitation Data'!$D$32,0,10*ROW('Sanitation Data'!D13))="","",OFFSET('Sanitation Data'!$D$32,0,10*ROW('Sanitation Data'!D13)))</f>
        <v/>
      </c>
      <c r="CP19" s="297" t="str">
        <f ca="true">+IF(OFFSET('Sanitation Data'!$E$28,0,10*ROW('Sanitation Data'!E13))="","",OFFSET('Sanitation Data'!$E$28,0,10*ROW('Sanitation Data'!E13)))</f>
        <v/>
      </c>
      <c r="CQ19" s="297" t="str">
        <f ca="true">+IF(OFFSET('Sanitation Data'!$E$29,0,10*ROW('Sanitation Data'!E13))="","",OFFSET('Sanitation Data'!$E$29,0,10*ROW('Sanitation Data'!E13)))</f>
        <v/>
      </c>
      <c r="CR19" s="297" t="str">
        <f ca="true">+IF(OFFSET('Sanitation Data'!$E$30,0,10*ROW('Sanitation Data'!E13))="","",OFFSET('Sanitation Data'!$E$30,0,10*ROW('Sanitation Data'!E13)))</f>
        <v/>
      </c>
      <c r="CS19" s="297" t="str">
        <f ca="true">+IF(OFFSET('Sanitation Data'!$E$31,0,10*ROW('Sanitation Data'!E13))="","",OFFSET('Sanitation Data'!$E$31,0,10*ROW('Sanitation Data'!E13)))</f>
        <v/>
      </c>
      <c r="CT19" s="297" t="str">
        <f ca="true">+IF(OFFSET('Sanitation Data'!$E$32,0,10*ROW('Sanitation Data'!E13))="","",OFFSET('Sanitation Data'!$E$32,0,10*ROW('Sanitation Data'!E13)))</f>
        <v/>
      </c>
      <c r="CU19" s="297" t="str">
        <f ca="true">+IF(OFFSET('Sanitation Data'!$F$28,0,10*ROW('Sanitation Data'!F13))="","",OFFSET('Sanitation Data'!$F$28,0,10*ROW('Sanitation Data'!F13)))</f>
        <v/>
      </c>
      <c r="CV19" s="297" t="str">
        <f ca="true">+IF(OFFSET('Sanitation Data'!$F$29,0,10*ROW('Sanitation Data'!F13))="","",OFFSET('Sanitation Data'!$F$29,0,10*ROW('Sanitation Data'!F13)))</f>
        <v/>
      </c>
      <c r="CW19" s="297" t="str">
        <f ca="true">+IF(OFFSET('Sanitation Data'!$F$30,0,10*ROW('Sanitation Data'!F13))="","",OFFSET('Sanitation Data'!$F$30,0,10*ROW('Sanitation Data'!F13)))</f>
        <v/>
      </c>
      <c r="CX19" s="297" t="str">
        <f ca="true">+IF(OFFSET('Sanitation Data'!$F$31,0,10*ROW('Sanitation Data'!F13))="","",OFFSET('Sanitation Data'!$F$31,0,10*ROW('Sanitation Data'!F13)))</f>
        <v/>
      </c>
      <c r="CY19" s="297" t="str">
        <f ca="true">+IF(OFFSET('Sanitation Data'!$F$32,0,10*ROW('Sanitation Data'!F13))="","",OFFSET('Sanitation Data'!$F$32,0,10*ROW('Sanitation Data'!F13)))</f>
        <v/>
      </c>
      <c r="CZ19" s="297" t="str">
        <f ca="true">+IF(OFFSET('Sanitation Data'!$G$28,0,10*ROW('Sanitation Data'!G13))="","",OFFSET('Sanitation Data'!$G$28,0,10*ROW('Sanitation Data'!G13)))</f>
        <v/>
      </c>
      <c r="DA19" s="297" t="str">
        <f ca="true">+IF(OFFSET('Sanitation Data'!$G$29,0,10*ROW('Sanitation Data'!G13))="","",OFFSET('Sanitation Data'!$G$29,0,10*ROW('Sanitation Data'!G13)))</f>
        <v/>
      </c>
      <c r="DB19" s="297" t="str">
        <f ca="true">+IF(OFFSET('Sanitation Data'!$G$30,0,10*ROW('Sanitation Data'!G13))="","",OFFSET('Sanitation Data'!$G$30,0,10*ROW('Sanitation Data'!G13)))</f>
        <v/>
      </c>
      <c r="DC19" s="297" t="str">
        <f ca="true">+IF(OFFSET('Sanitation Data'!$G$31,0,10*ROW('Sanitation Data'!G13))="","",OFFSET('Sanitation Data'!$G$31,0,10*ROW('Sanitation Data'!G13)))</f>
        <v/>
      </c>
      <c r="DD19" s="297" t="str">
        <f ca="true">+IF(OFFSET('Sanitation Data'!$G$32,0,10*ROW('Sanitation Data'!G13))="","",OFFSET('Sanitation Data'!$G$32,0,10*ROW('Sanitation Data'!G13)))</f>
        <v/>
      </c>
      <c r="DE19" s="297" t="str">
        <f ca="true">+IF(OFFSET('Sanitation Data'!$H$28,0,10*ROW('Sanitation Data'!H13))="","",OFFSET('Sanitation Data'!$H$28,0,10*ROW('Sanitation Data'!H13)))</f>
        <v/>
      </c>
      <c r="DF19" s="297" t="str">
        <f ca="true">+IF(OFFSET('Sanitation Data'!$H$29,0,10*ROW('Sanitation Data'!H13))="","",OFFSET('Sanitation Data'!$H$29,0,10*ROW('Sanitation Data'!H13)))</f>
        <v/>
      </c>
      <c r="DG19" s="297" t="str">
        <f ca="true">+IF(OFFSET('Sanitation Data'!$H$30,0,10*ROW('Sanitation Data'!H13))="","",OFFSET('Sanitation Data'!$H$30,0,10*ROW('Sanitation Data'!H13)))</f>
        <v/>
      </c>
      <c r="DH19" s="297" t="str">
        <f ca="true">+IF(OFFSET('Sanitation Data'!$H$31,0,10*ROW('Sanitation Data'!H13))="","",OFFSET('Sanitation Data'!$H$31,0,10*ROW('Sanitation Data'!H13)))</f>
        <v/>
      </c>
      <c r="DI19" s="297" t="str">
        <f ca="true">+IF(OFFSET('Sanitation Data'!$H$32,0,10*ROW('Sanitation Data'!H13))="","",OFFSET('Sanitation Data'!$H$32,0,10*ROW('Sanitation Data'!H13)))</f>
        <v/>
      </c>
      <c r="DJ19" s="297" t="str">
        <f ca="true">+IF(OFFSET('Sanitation Data'!$I$28,0,10*ROW('Sanitation Data'!I13))="","",OFFSET('Sanitation Data'!$I$28,0,10*ROW('Sanitation Data'!I13)))</f>
        <v/>
      </c>
      <c r="DK19" s="297" t="str">
        <f ca="true">+IF(OFFSET('Sanitation Data'!$I$29,0,10*ROW('Sanitation Data'!I13))="","",OFFSET('Sanitation Data'!$I$29,0,10*ROW('Sanitation Data'!I13)))</f>
        <v/>
      </c>
      <c r="DL19" s="297" t="str">
        <f ca="true">+IF(OFFSET('Sanitation Data'!$I$30,0,10*ROW('Sanitation Data'!I13))="","",OFFSET('Sanitation Data'!$I$30,0,10*ROW('Sanitation Data'!I13)))</f>
        <v/>
      </c>
      <c r="DM19" s="297" t="str">
        <f ca="true">+IF(OFFSET('Sanitation Data'!$I$31,0,10*ROW('Sanitation Data'!I13))="","",OFFSET('Sanitation Data'!$I$31,0,10*ROW('Sanitation Data'!I13)))</f>
        <v/>
      </c>
      <c r="DN19" s="297" t="str">
        <f ca="true">+IF(OFFSET('Sanitation Data'!$I$32,0,10*ROW('Sanitation Data'!I13))="","",OFFSET('Sanitation Data'!$I$32,0,10*ROW('Sanitation Data'!I13)))</f>
        <v/>
      </c>
      <c r="DO19" s="297" t="str">
        <f ca="true">+IF(OFFSET('Hygiene Data'!$D$11,0,10*ROW('Hygiene Data'!D13))="","",OFFSET('Hygiene Data'!$D$11,0,10*ROW('Hygiene Data'!D13)))</f>
        <v/>
      </c>
      <c r="DP19" s="297" t="str">
        <f ca="true">+IF(OFFSET('Hygiene Data'!$D$12,0,10*ROW('Hygiene Data'!D13))="","",OFFSET('Hygiene Data'!$D$12,0,10*ROW('Hygiene Data'!D13)))</f>
        <v/>
      </c>
      <c r="DQ19" s="297" t="str">
        <f ca="true">+IF(OFFSET('Hygiene Data'!$D$13,0,10*ROW('Hygiene Data'!D13))="","",OFFSET('Hygiene Data'!$D$13,0,10*ROW('Hygiene Data'!D13)))</f>
        <v>No</v>
      </c>
      <c r="DR19" s="297" t="str">
        <f ca="true">+IF(OFFSET('Hygiene Data'!$E$11,0,10*ROW('Hygiene Data'!E13))="","",OFFSET('Hygiene Data'!$E$11,0,10*ROW('Hygiene Data'!E13)))</f>
        <v/>
      </c>
      <c r="DS19" s="297" t="str">
        <f ca="true">+IF(OFFSET('Hygiene Data'!$E$12,0,10*ROW('Hygiene Data'!E13))="","",OFFSET('Hygiene Data'!$E$12,0,10*ROW('Hygiene Data'!E13)))</f>
        <v/>
      </c>
      <c r="DT19" s="297" t="str">
        <f ca="true">+IF(OFFSET('Hygiene Data'!$E$13,0,10*ROW('Hygiene Data'!E13))="","",OFFSET('Hygiene Data'!$E$13,0,10*ROW('Hygiene Data'!E13)))</f>
        <v/>
      </c>
      <c r="DU19" s="297" t="str">
        <f ca="true">+IF(OFFSET('Hygiene Data'!$F$11,0,10*ROW('Hygiene Data'!F13))="","",OFFSET('Hygiene Data'!$F$11,0,10*ROW('Hygiene Data'!F13)))</f>
        <v/>
      </c>
      <c r="DV19" s="297" t="str">
        <f ca="true">+IF(OFFSET('Hygiene Data'!$F$12,0,10*ROW('Hygiene Data'!F13))="","",OFFSET('Hygiene Data'!$F$12,0,10*ROW('Hygiene Data'!F13)))</f>
        <v/>
      </c>
      <c r="DW19" s="297" t="str">
        <f ca="true">+IF(OFFSET('Hygiene Data'!$F$13,0,10*ROW('Hygiene Data'!F13))="","",OFFSET('Hygiene Data'!$F$13,0,10*ROW('Hygiene Data'!F13)))</f>
        <v/>
      </c>
      <c r="DX19" s="297" t="str">
        <f ca="true">+IF(OFFSET('Hygiene Data'!$G$11,0,10*ROW('Hygiene Data'!G13))="","",OFFSET('Hygiene Data'!$G$11,0,10*ROW('Hygiene Data'!G13)))</f>
        <v/>
      </c>
      <c r="DY19" s="297" t="str">
        <f ca="true">+IF(OFFSET('Hygiene Data'!$G$12,0,10*ROW('Hygiene Data'!G13))="","",OFFSET('Hygiene Data'!$G$12,0,10*ROW('Hygiene Data'!G13)))</f>
        <v/>
      </c>
      <c r="DZ19" s="297" t="str">
        <f ca="true">+IF(OFFSET('Hygiene Data'!$G$13,0,10*ROW('Hygiene Data'!G13))="","",OFFSET('Hygiene Data'!$G$13,0,10*ROW('Hygiene Data'!G13)))</f>
        <v/>
      </c>
      <c r="EA19" s="297" t="str">
        <f ca="true">+IF(OFFSET('Hygiene Data'!$H$11,0,10*ROW('Hygiene Data'!H13))="","",OFFSET('Hygiene Data'!$H$11,0,10*ROW('Hygiene Data'!H13)))</f>
        <v/>
      </c>
      <c r="EB19" s="297" t="str">
        <f ca="true">+IF(OFFSET('Hygiene Data'!$H$12,0,10*ROW('Hygiene Data'!H13))="","",OFFSET('Hygiene Data'!$H$12,0,10*ROW('Hygiene Data'!H13)))</f>
        <v/>
      </c>
      <c r="EC19" s="297" t="str">
        <f ca="true">+IF(OFFSET('Hygiene Data'!$H$13,0,10*ROW('Hygiene Data'!H13))="","",OFFSET('Hygiene Data'!$H$13,0,10*ROW('Hygiene Data'!H13)))</f>
        <v>No</v>
      </c>
      <c r="ED19" s="297" t="str">
        <f ca="true">+IF(OFFSET('Hygiene Data'!$I$11,0,10*ROW('Hygiene Data'!I13))="","",OFFSET('Hygiene Data'!$I$11,0,10*ROW('Hygiene Data'!I13)))</f>
        <v/>
      </c>
      <c r="EE19" s="297" t="str">
        <f ca="true">+IF(OFFSET('Hygiene Data'!$I$12,0,10*ROW('Hygiene Data'!I13))="","",OFFSET('Hygiene Data'!$I$12,0,10*ROW('Hygiene Data'!I13)))</f>
        <v/>
      </c>
      <c r="EF19" s="297" t="str">
        <f ca="true">+IF(OFFSET('Hygiene Data'!$I$13,0,10*ROW('Hygiene Data'!I13))="","",OFFSET('Hygiene Data'!$I$13,0,10*ROW('Hygiene Data'!I13)))</f>
        <v>No</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3"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7"/>
      <c r="BS20" s="297" t="str">
        <f ca="true">+IF(OFFSET('Water Data'!$D$27,0,10*ROW('Water Data'!D14))="","",OFFSET('Water Data'!$D$27,0,10*ROW('Water Data'!D14)))</f>
        <v/>
      </c>
      <c r="BT20" s="297" t="str">
        <f ca="true">+IF(OFFSET('Water Data'!$D$28,0,10*ROW('Water Data'!D14))="","",OFFSET('Water Data'!$D$28,0,10*ROW('Water Data'!D14)))</f>
        <v/>
      </c>
      <c r="BU20" s="297" t="str">
        <f ca="true">+IF(OFFSET('Water Data'!$D$29,0,10*ROW('Water Data'!D14))="","",OFFSET('Water Data'!$D$29,0,10*ROW('Water Data'!D14)))</f>
        <v/>
      </c>
      <c r="BV20" s="297" t="str">
        <f ca="true">+IF(OFFSET('Water Data'!$E$27,0,10*ROW('Water Data'!E14))="","",OFFSET('Water Data'!$E$27,0,10*ROW('Water Data'!E14)))</f>
        <v/>
      </c>
      <c r="BW20" s="297" t="str">
        <f ca="true">+IF(OFFSET('Water Data'!$E$28,0,10*ROW('Water Data'!E14))="","",OFFSET('Water Data'!$E$28,0,10*ROW('Water Data'!E14)))</f>
        <v/>
      </c>
      <c r="BX20" s="297" t="str">
        <f ca="true">+IF(OFFSET('Water Data'!$E$29,0,10*ROW('Water Data'!E14))="","",OFFSET('Water Data'!$E$29,0,10*ROW('Water Data'!E14)))</f>
        <v/>
      </c>
      <c r="BY20" s="297" t="str">
        <f ca="true">+IF(OFFSET('Water Data'!$F$27,0,10*ROW('Water Data'!F14))="","",OFFSET('Water Data'!$F$27,0,10*ROW('Water Data'!F14)))</f>
        <v/>
      </c>
      <c r="BZ20" s="297" t="str">
        <f ca="true">+IF(OFFSET('Water Data'!$F$28,0,10*ROW('Water Data'!F14))="","",OFFSET('Water Data'!$F$28,0,10*ROW('Water Data'!F14)))</f>
        <v/>
      </c>
      <c r="CA20" s="297" t="str">
        <f ca="true">+IF(OFFSET('Water Data'!$F$29,0,10*ROW('Water Data'!F14))="","",OFFSET('Water Data'!$F$29,0,10*ROW('Water Data'!F14)))</f>
        <v/>
      </c>
      <c r="CB20" s="297" t="str">
        <f ca="true">+IF(OFFSET('Water Data'!$G$27,0,10*ROW('Water Data'!G14))="","",OFFSET('Water Data'!$G$27,0,10*ROW('Water Data'!G14)))</f>
        <v/>
      </c>
      <c r="CC20" s="297" t="str">
        <f ca="true">+IF(OFFSET('Water Data'!$G$28,0,10*ROW('Water Data'!G14))="","",OFFSET('Water Data'!$G$28,0,10*ROW('Water Data'!G14)))</f>
        <v/>
      </c>
      <c r="CD20" s="297" t="str">
        <f ca="true">+IF(OFFSET('Water Data'!$G$29,0,10*ROW('Water Data'!G14))="","",OFFSET('Water Data'!$G$29,0,10*ROW('Water Data'!G14)))</f>
        <v/>
      </c>
      <c r="CE20" s="297" t="str">
        <f ca="true">+IF(OFFSET('Water Data'!$H$27,0,10*ROW('Water Data'!H14))="","",OFFSET('Water Data'!$H$27,0,10*ROW('Water Data'!H14)))</f>
        <v/>
      </c>
      <c r="CF20" s="297" t="str">
        <f ca="true">+IF(OFFSET('Water Data'!$H$28,0,10*ROW('Water Data'!H14))="","",OFFSET('Water Data'!$H$28,0,10*ROW('Water Data'!H14)))</f>
        <v/>
      </c>
      <c r="CG20" s="297" t="str">
        <f ca="true">+IF(OFFSET('Water Data'!$H$29,0,10*ROW('Water Data'!H14))="","",OFFSET('Water Data'!$H$29,0,10*ROW('Water Data'!H14)))</f>
        <v/>
      </c>
      <c r="CH20" s="297" t="str">
        <f ca="true">+IF(OFFSET('Water Data'!$I$27,0,10*ROW('Water Data'!I14))="","",OFFSET('Water Data'!$I$27,0,10*ROW('Water Data'!I14)))</f>
        <v/>
      </c>
      <c r="CI20" s="297" t="str">
        <f ca="true">+IF(OFFSET('Water Data'!$I$28,0,10*ROW('Water Data'!I14))="","",OFFSET('Water Data'!$I$28,0,10*ROW('Water Data'!I14)))</f>
        <v/>
      </c>
      <c r="CJ20" s="297" t="str">
        <f ca="true">+IF(OFFSET('Water Data'!$I$29,0,10*ROW('Water Data'!I14))="","",OFFSET('Water Data'!$I$29,0,10*ROW('Water Data'!I14)))</f>
        <v/>
      </c>
      <c r="CK20" s="297" t="str">
        <f ca="true">+IF(OFFSET('Sanitation Data'!$D$28,0,10*ROW('Sanitation Data'!D14))="","",OFFSET('Sanitation Data'!$D$28,0,10*ROW('Sanitation Data'!D14)))</f>
        <v/>
      </c>
      <c r="CL20" s="297" t="str">
        <f ca="true">+IF(OFFSET('Sanitation Data'!$D$29,0,10*ROW('Sanitation Data'!D14))="","",OFFSET('Sanitation Data'!$D$29,0,10*ROW('Sanitation Data'!D14)))</f>
        <v/>
      </c>
      <c r="CM20" s="297" t="str">
        <f ca="true">+IF(OFFSET('Sanitation Data'!$D$30,0,10*ROW('Sanitation Data'!D14))="","",OFFSET('Sanitation Data'!$D$30,0,10*ROW('Sanitation Data'!D14)))</f>
        <v/>
      </c>
      <c r="CN20" s="297" t="str">
        <f ca="true">+IF(OFFSET('Sanitation Data'!$D$31,0,10*ROW('Sanitation Data'!D14))="","",OFFSET('Sanitation Data'!$D$31,0,10*ROW('Sanitation Data'!D14)))</f>
        <v/>
      </c>
      <c r="CO20" s="297" t="str">
        <f ca="true">+IF(OFFSET('Sanitation Data'!$D$32,0,10*ROW('Sanitation Data'!D14))="","",OFFSET('Sanitation Data'!$D$32,0,10*ROW('Sanitation Data'!D14)))</f>
        <v/>
      </c>
      <c r="CP20" s="297" t="str">
        <f ca="true">+IF(OFFSET('Sanitation Data'!$E$28,0,10*ROW('Sanitation Data'!E14))="","",OFFSET('Sanitation Data'!$E$28,0,10*ROW('Sanitation Data'!E14)))</f>
        <v/>
      </c>
      <c r="CQ20" s="297" t="str">
        <f ca="true">+IF(OFFSET('Sanitation Data'!$E$29,0,10*ROW('Sanitation Data'!E14))="","",OFFSET('Sanitation Data'!$E$29,0,10*ROW('Sanitation Data'!E14)))</f>
        <v/>
      </c>
      <c r="CR20" s="297" t="str">
        <f ca="true">+IF(OFFSET('Sanitation Data'!$E$30,0,10*ROW('Sanitation Data'!E14))="","",OFFSET('Sanitation Data'!$E$30,0,10*ROW('Sanitation Data'!E14)))</f>
        <v/>
      </c>
      <c r="CS20" s="297" t="str">
        <f ca="true">+IF(OFFSET('Sanitation Data'!$E$31,0,10*ROW('Sanitation Data'!E14))="","",OFFSET('Sanitation Data'!$E$31,0,10*ROW('Sanitation Data'!E14)))</f>
        <v/>
      </c>
      <c r="CT20" s="297" t="str">
        <f ca="true">+IF(OFFSET('Sanitation Data'!$E$32,0,10*ROW('Sanitation Data'!E14))="","",OFFSET('Sanitation Data'!$E$32,0,10*ROW('Sanitation Data'!E14)))</f>
        <v/>
      </c>
      <c r="CU20" s="297" t="str">
        <f ca="true">+IF(OFFSET('Sanitation Data'!$F$28,0,10*ROW('Sanitation Data'!F14))="","",OFFSET('Sanitation Data'!$F$28,0,10*ROW('Sanitation Data'!F14)))</f>
        <v/>
      </c>
      <c r="CV20" s="297" t="str">
        <f ca="true">+IF(OFFSET('Sanitation Data'!$F$29,0,10*ROW('Sanitation Data'!F14))="","",OFFSET('Sanitation Data'!$F$29,0,10*ROW('Sanitation Data'!F14)))</f>
        <v/>
      </c>
      <c r="CW20" s="297" t="str">
        <f ca="true">+IF(OFFSET('Sanitation Data'!$F$30,0,10*ROW('Sanitation Data'!F14))="","",OFFSET('Sanitation Data'!$F$30,0,10*ROW('Sanitation Data'!F14)))</f>
        <v/>
      </c>
      <c r="CX20" s="297" t="str">
        <f ca="true">+IF(OFFSET('Sanitation Data'!$F$31,0,10*ROW('Sanitation Data'!F14))="","",OFFSET('Sanitation Data'!$F$31,0,10*ROW('Sanitation Data'!F14)))</f>
        <v/>
      </c>
      <c r="CY20" s="297" t="str">
        <f ca="true">+IF(OFFSET('Sanitation Data'!$F$32,0,10*ROW('Sanitation Data'!F14))="","",OFFSET('Sanitation Data'!$F$32,0,10*ROW('Sanitation Data'!F14)))</f>
        <v/>
      </c>
      <c r="CZ20" s="297" t="str">
        <f ca="true">+IF(OFFSET('Sanitation Data'!$G$28,0,10*ROW('Sanitation Data'!G14))="","",OFFSET('Sanitation Data'!$G$28,0,10*ROW('Sanitation Data'!G14)))</f>
        <v/>
      </c>
      <c r="DA20" s="297" t="str">
        <f ca="true">+IF(OFFSET('Sanitation Data'!$G$29,0,10*ROW('Sanitation Data'!G14))="","",OFFSET('Sanitation Data'!$G$29,0,10*ROW('Sanitation Data'!G14)))</f>
        <v/>
      </c>
      <c r="DB20" s="297" t="str">
        <f ca="true">+IF(OFFSET('Sanitation Data'!$G$30,0,10*ROW('Sanitation Data'!G14))="","",OFFSET('Sanitation Data'!$G$30,0,10*ROW('Sanitation Data'!G14)))</f>
        <v/>
      </c>
      <c r="DC20" s="297" t="str">
        <f ca="true">+IF(OFFSET('Sanitation Data'!$G$31,0,10*ROW('Sanitation Data'!G14))="","",OFFSET('Sanitation Data'!$G$31,0,10*ROW('Sanitation Data'!G14)))</f>
        <v/>
      </c>
      <c r="DD20" s="297" t="str">
        <f ca="true">+IF(OFFSET('Sanitation Data'!$G$32,0,10*ROW('Sanitation Data'!G14))="","",OFFSET('Sanitation Data'!$G$32,0,10*ROW('Sanitation Data'!G14)))</f>
        <v/>
      </c>
      <c r="DE20" s="297" t="str">
        <f ca="true">+IF(OFFSET('Sanitation Data'!$H$28,0,10*ROW('Sanitation Data'!H14))="","",OFFSET('Sanitation Data'!$H$28,0,10*ROW('Sanitation Data'!H14)))</f>
        <v/>
      </c>
      <c r="DF20" s="297" t="str">
        <f ca="true">+IF(OFFSET('Sanitation Data'!$H$29,0,10*ROW('Sanitation Data'!H14))="","",OFFSET('Sanitation Data'!$H$29,0,10*ROW('Sanitation Data'!H14)))</f>
        <v/>
      </c>
      <c r="DG20" s="297" t="str">
        <f ca="true">+IF(OFFSET('Sanitation Data'!$H$30,0,10*ROW('Sanitation Data'!H14))="","",OFFSET('Sanitation Data'!$H$30,0,10*ROW('Sanitation Data'!H14)))</f>
        <v/>
      </c>
      <c r="DH20" s="297" t="str">
        <f ca="true">+IF(OFFSET('Sanitation Data'!$H$31,0,10*ROW('Sanitation Data'!H14))="","",OFFSET('Sanitation Data'!$H$31,0,10*ROW('Sanitation Data'!H14)))</f>
        <v/>
      </c>
      <c r="DI20" s="297" t="str">
        <f ca="true">+IF(OFFSET('Sanitation Data'!$H$32,0,10*ROW('Sanitation Data'!H14))="","",OFFSET('Sanitation Data'!$H$32,0,10*ROW('Sanitation Data'!H14)))</f>
        <v/>
      </c>
      <c r="DJ20" s="297" t="str">
        <f ca="true">+IF(OFFSET('Sanitation Data'!$I$28,0,10*ROW('Sanitation Data'!I14))="","",OFFSET('Sanitation Data'!$I$28,0,10*ROW('Sanitation Data'!I14)))</f>
        <v/>
      </c>
      <c r="DK20" s="297" t="str">
        <f ca="true">+IF(OFFSET('Sanitation Data'!$I$29,0,10*ROW('Sanitation Data'!I14))="","",OFFSET('Sanitation Data'!$I$29,0,10*ROW('Sanitation Data'!I14)))</f>
        <v/>
      </c>
      <c r="DL20" s="297" t="str">
        <f ca="true">+IF(OFFSET('Sanitation Data'!$I$30,0,10*ROW('Sanitation Data'!I14))="","",OFFSET('Sanitation Data'!$I$30,0,10*ROW('Sanitation Data'!I14)))</f>
        <v/>
      </c>
      <c r="DM20" s="297" t="str">
        <f ca="true">+IF(OFFSET('Sanitation Data'!$I$31,0,10*ROW('Sanitation Data'!I14))="","",OFFSET('Sanitation Data'!$I$31,0,10*ROW('Sanitation Data'!I14)))</f>
        <v/>
      </c>
      <c r="DN20" s="297" t="str">
        <f ca="true">+IF(OFFSET('Sanitation Data'!$I$32,0,10*ROW('Sanitation Data'!I14))="","",OFFSET('Sanitation Data'!$I$32,0,10*ROW('Sanitation Data'!I14)))</f>
        <v/>
      </c>
      <c r="DO20" s="297" t="str">
        <f ca="true">+IF(OFFSET('Hygiene Data'!$D$11,0,10*ROW('Hygiene Data'!D14))="","",OFFSET('Hygiene Data'!$D$11,0,10*ROW('Hygiene Data'!D14)))</f>
        <v/>
      </c>
      <c r="DP20" s="297" t="str">
        <f ca="true">+IF(OFFSET('Hygiene Data'!$D$12,0,10*ROW('Hygiene Data'!D14))="","",OFFSET('Hygiene Data'!$D$12,0,10*ROW('Hygiene Data'!D14)))</f>
        <v/>
      </c>
      <c r="DQ20" s="297" t="str">
        <f ca="true">+IF(OFFSET('Hygiene Data'!$D$13,0,10*ROW('Hygiene Data'!D14))="","",OFFSET('Hygiene Data'!$D$13,0,10*ROW('Hygiene Data'!D14)))</f>
        <v/>
      </c>
      <c r="DR20" s="297" t="str">
        <f ca="true">+IF(OFFSET('Hygiene Data'!$E$11,0,10*ROW('Hygiene Data'!E14))="","",OFFSET('Hygiene Data'!$E$11,0,10*ROW('Hygiene Data'!E14)))</f>
        <v/>
      </c>
      <c r="DS20" s="297" t="str">
        <f ca="true">+IF(OFFSET('Hygiene Data'!$E$12,0,10*ROW('Hygiene Data'!E14))="","",OFFSET('Hygiene Data'!$E$12,0,10*ROW('Hygiene Data'!E14)))</f>
        <v/>
      </c>
      <c r="DT20" s="297" t="str">
        <f ca="true">+IF(OFFSET('Hygiene Data'!$E$13,0,10*ROW('Hygiene Data'!E14))="","",OFFSET('Hygiene Data'!$E$13,0,10*ROW('Hygiene Data'!E14)))</f>
        <v/>
      </c>
      <c r="DU20" s="297" t="str">
        <f ca="true">+IF(OFFSET('Hygiene Data'!$F$11,0,10*ROW('Hygiene Data'!F14))="","",OFFSET('Hygiene Data'!$F$11,0,10*ROW('Hygiene Data'!F14)))</f>
        <v/>
      </c>
      <c r="DV20" s="297" t="str">
        <f ca="true">+IF(OFFSET('Hygiene Data'!$F$12,0,10*ROW('Hygiene Data'!F14))="","",OFFSET('Hygiene Data'!$F$12,0,10*ROW('Hygiene Data'!F14)))</f>
        <v/>
      </c>
      <c r="DW20" s="297" t="str">
        <f ca="true">+IF(OFFSET('Hygiene Data'!$F$13,0,10*ROW('Hygiene Data'!F14))="","",OFFSET('Hygiene Data'!$F$13,0,10*ROW('Hygiene Data'!F14)))</f>
        <v/>
      </c>
      <c r="DX20" s="297" t="str">
        <f ca="true">+IF(OFFSET('Hygiene Data'!$G$11,0,10*ROW('Hygiene Data'!G14))="","",OFFSET('Hygiene Data'!$G$11,0,10*ROW('Hygiene Data'!G14)))</f>
        <v/>
      </c>
      <c r="DY20" s="297" t="str">
        <f ca="true">+IF(OFFSET('Hygiene Data'!$G$12,0,10*ROW('Hygiene Data'!G14))="","",OFFSET('Hygiene Data'!$G$12,0,10*ROW('Hygiene Data'!G14)))</f>
        <v/>
      </c>
      <c r="DZ20" s="297" t="str">
        <f ca="true">+IF(OFFSET('Hygiene Data'!$G$13,0,10*ROW('Hygiene Data'!G14))="","",OFFSET('Hygiene Data'!$G$13,0,10*ROW('Hygiene Data'!G14)))</f>
        <v/>
      </c>
      <c r="EA20" s="297" t="str">
        <f ca="true">+IF(OFFSET('Hygiene Data'!$H$11,0,10*ROW('Hygiene Data'!H14))="","",OFFSET('Hygiene Data'!$H$11,0,10*ROW('Hygiene Data'!H14)))</f>
        <v/>
      </c>
      <c r="EB20" s="297" t="str">
        <f ca="true">+IF(OFFSET('Hygiene Data'!$H$12,0,10*ROW('Hygiene Data'!H14))="","",OFFSET('Hygiene Data'!$H$12,0,10*ROW('Hygiene Data'!H14)))</f>
        <v/>
      </c>
      <c r="EC20" s="297" t="str">
        <f ca="true">+IF(OFFSET('Hygiene Data'!$H$13,0,10*ROW('Hygiene Data'!H14))="","",OFFSET('Hygiene Data'!$H$13,0,10*ROW('Hygiene Data'!H14)))</f>
        <v/>
      </c>
      <c r="ED20" s="297" t="str">
        <f ca="true">+IF(OFFSET('Hygiene Data'!$I$11,0,10*ROW('Hygiene Data'!I14))="","",OFFSET('Hygiene Data'!$I$11,0,10*ROW('Hygiene Data'!I14)))</f>
        <v/>
      </c>
      <c r="EE20" s="297" t="str">
        <f ca="true">+IF(OFFSET('Hygiene Data'!$I$12,0,10*ROW('Hygiene Data'!I14))="","",OFFSET('Hygiene Data'!$I$12,0,10*ROW('Hygiene Data'!I14)))</f>
        <v/>
      </c>
      <c r="EF20" s="29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3"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7"/>
      <c r="BS21" s="297" t="str">
        <f ca="true">+IF(OFFSET('Water Data'!$D$27,0,10*ROW('Water Data'!D15))="","",OFFSET('Water Data'!$D$27,0,10*ROW('Water Data'!D15)))</f>
        <v/>
      </c>
      <c r="BT21" s="297" t="str">
        <f ca="true">+IF(OFFSET('Water Data'!$D$28,0,10*ROW('Water Data'!D15))="","",OFFSET('Water Data'!$D$28,0,10*ROW('Water Data'!D15)))</f>
        <v/>
      </c>
      <c r="BU21" s="297" t="str">
        <f ca="true">+IF(OFFSET('Water Data'!$D$29,0,10*ROW('Water Data'!D15))="","",OFFSET('Water Data'!$D$29,0,10*ROW('Water Data'!D15)))</f>
        <v/>
      </c>
      <c r="BV21" s="297" t="str">
        <f ca="true">+IF(OFFSET('Water Data'!$E$27,0,10*ROW('Water Data'!E15))="","",OFFSET('Water Data'!$E$27,0,10*ROW('Water Data'!E15)))</f>
        <v/>
      </c>
      <c r="BW21" s="297" t="str">
        <f ca="true">+IF(OFFSET('Water Data'!$E$28,0,10*ROW('Water Data'!E15))="","",OFFSET('Water Data'!$E$28,0,10*ROW('Water Data'!E15)))</f>
        <v/>
      </c>
      <c r="BX21" s="297" t="str">
        <f ca="true">+IF(OFFSET('Water Data'!$E$29,0,10*ROW('Water Data'!E15))="","",OFFSET('Water Data'!$E$29,0,10*ROW('Water Data'!E15)))</f>
        <v/>
      </c>
      <c r="BY21" s="297" t="str">
        <f ca="true">+IF(OFFSET('Water Data'!$F$27,0,10*ROW('Water Data'!F15))="","",OFFSET('Water Data'!$F$27,0,10*ROW('Water Data'!F15)))</f>
        <v/>
      </c>
      <c r="BZ21" s="297" t="str">
        <f ca="true">+IF(OFFSET('Water Data'!$F$28,0,10*ROW('Water Data'!F15))="","",OFFSET('Water Data'!$F$28,0,10*ROW('Water Data'!F15)))</f>
        <v/>
      </c>
      <c r="CA21" s="297" t="str">
        <f ca="true">+IF(OFFSET('Water Data'!$F$29,0,10*ROW('Water Data'!F15))="","",OFFSET('Water Data'!$F$29,0,10*ROW('Water Data'!F15)))</f>
        <v/>
      </c>
      <c r="CB21" s="297" t="str">
        <f ca="true">+IF(OFFSET('Water Data'!$G$27,0,10*ROW('Water Data'!G15))="","",OFFSET('Water Data'!$G$27,0,10*ROW('Water Data'!G15)))</f>
        <v/>
      </c>
      <c r="CC21" s="297" t="str">
        <f ca="true">+IF(OFFSET('Water Data'!$G$28,0,10*ROW('Water Data'!G15))="","",OFFSET('Water Data'!$G$28,0,10*ROW('Water Data'!G15)))</f>
        <v/>
      </c>
      <c r="CD21" s="297" t="str">
        <f ca="true">+IF(OFFSET('Water Data'!$G$29,0,10*ROW('Water Data'!G15))="","",OFFSET('Water Data'!$G$29,0,10*ROW('Water Data'!G15)))</f>
        <v/>
      </c>
      <c r="CE21" s="297" t="str">
        <f ca="true">+IF(OFFSET('Water Data'!$H$27,0,10*ROW('Water Data'!H15))="","",OFFSET('Water Data'!$H$27,0,10*ROW('Water Data'!H15)))</f>
        <v/>
      </c>
      <c r="CF21" s="297" t="str">
        <f ca="true">+IF(OFFSET('Water Data'!$H$28,0,10*ROW('Water Data'!H15))="","",OFFSET('Water Data'!$H$28,0,10*ROW('Water Data'!H15)))</f>
        <v/>
      </c>
      <c r="CG21" s="297" t="str">
        <f ca="true">+IF(OFFSET('Water Data'!$H$29,0,10*ROW('Water Data'!H15))="","",OFFSET('Water Data'!$H$29,0,10*ROW('Water Data'!H15)))</f>
        <v/>
      </c>
      <c r="CH21" s="297" t="str">
        <f ca="true">+IF(OFFSET('Water Data'!$I$27,0,10*ROW('Water Data'!I15))="","",OFFSET('Water Data'!$I$27,0,10*ROW('Water Data'!I15)))</f>
        <v/>
      </c>
      <c r="CI21" s="297" t="str">
        <f ca="true">+IF(OFFSET('Water Data'!$I$28,0,10*ROW('Water Data'!I15))="","",OFFSET('Water Data'!$I$28,0,10*ROW('Water Data'!I15)))</f>
        <v/>
      </c>
      <c r="CJ21" s="297" t="str">
        <f ca="true">+IF(OFFSET('Water Data'!$I$29,0,10*ROW('Water Data'!I15))="","",OFFSET('Water Data'!$I$29,0,10*ROW('Water Data'!I15)))</f>
        <v/>
      </c>
      <c r="CK21" s="297" t="str">
        <f ca="true">+IF(OFFSET('Sanitation Data'!$D$28,0,10*ROW('Sanitation Data'!D15))="","",OFFSET('Sanitation Data'!$D$28,0,10*ROW('Sanitation Data'!D15)))</f>
        <v/>
      </c>
      <c r="CL21" s="297" t="str">
        <f ca="true">+IF(OFFSET('Sanitation Data'!$D$29,0,10*ROW('Sanitation Data'!D15))="","",OFFSET('Sanitation Data'!$D$29,0,10*ROW('Sanitation Data'!D15)))</f>
        <v/>
      </c>
      <c r="CM21" s="297" t="str">
        <f ca="true">+IF(OFFSET('Sanitation Data'!$D$30,0,10*ROW('Sanitation Data'!D15))="","",OFFSET('Sanitation Data'!$D$30,0,10*ROW('Sanitation Data'!D15)))</f>
        <v/>
      </c>
      <c r="CN21" s="297" t="str">
        <f ca="true">+IF(OFFSET('Sanitation Data'!$D$31,0,10*ROW('Sanitation Data'!D15))="","",OFFSET('Sanitation Data'!$D$31,0,10*ROW('Sanitation Data'!D15)))</f>
        <v/>
      </c>
      <c r="CO21" s="297" t="str">
        <f ca="true">+IF(OFFSET('Sanitation Data'!$D$32,0,10*ROW('Sanitation Data'!D15))="","",OFFSET('Sanitation Data'!$D$32,0,10*ROW('Sanitation Data'!D15)))</f>
        <v/>
      </c>
      <c r="CP21" s="297" t="str">
        <f ca="true">+IF(OFFSET('Sanitation Data'!$E$28,0,10*ROW('Sanitation Data'!E15))="","",OFFSET('Sanitation Data'!$E$28,0,10*ROW('Sanitation Data'!E15)))</f>
        <v/>
      </c>
      <c r="CQ21" s="297" t="str">
        <f ca="true">+IF(OFFSET('Sanitation Data'!$E$29,0,10*ROW('Sanitation Data'!E15))="","",OFFSET('Sanitation Data'!$E$29,0,10*ROW('Sanitation Data'!E15)))</f>
        <v/>
      </c>
      <c r="CR21" s="297" t="str">
        <f ca="true">+IF(OFFSET('Sanitation Data'!$E$30,0,10*ROW('Sanitation Data'!E15))="","",OFFSET('Sanitation Data'!$E$30,0,10*ROW('Sanitation Data'!E15)))</f>
        <v/>
      </c>
      <c r="CS21" s="297" t="str">
        <f ca="true">+IF(OFFSET('Sanitation Data'!$E$31,0,10*ROW('Sanitation Data'!E15))="","",OFFSET('Sanitation Data'!$E$31,0,10*ROW('Sanitation Data'!E15)))</f>
        <v/>
      </c>
      <c r="CT21" s="297" t="str">
        <f ca="true">+IF(OFFSET('Sanitation Data'!$E$32,0,10*ROW('Sanitation Data'!E15))="","",OFFSET('Sanitation Data'!$E$32,0,10*ROW('Sanitation Data'!E15)))</f>
        <v/>
      </c>
      <c r="CU21" s="297" t="str">
        <f ca="true">+IF(OFFSET('Sanitation Data'!$F$28,0,10*ROW('Sanitation Data'!F15))="","",OFFSET('Sanitation Data'!$F$28,0,10*ROW('Sanitation Data'!F15)))</f>
        <v/>
      </c>
      <c r="CV21" s="297" t="str">
        <f ca="true">+IF(OFFSET('Sanitation Data'!$F$29,0,10*ROW('Sanitation Data'!F15))="","",OFFSET('Sanitation Data'!$F$29,0,10*ROW('Sanitation Data'!F15)))</f>
        <v/>
      </c>
      <c r="CW21" s="297" t="str">
        <f ca="true">+IF(OFFSET('Sanitation Data'!$F$30,0,10*ROW('Sanitation Data'!F15))="","",OFFSET('Sanitation Data'!$F$30,0,10*ROW('Sanitation Data'!F15)))</f>
        <v/>
      </c>
      <c r="CX21" s="297" t="str">
        <f ca="true">+IF(OFFSET('Sanitation Data'!$F$31,0,10*ROW('Sanitation Data'!F15))="","",OFFSET('Sanitation Data'!$F$31,0,10*ROW('Sanitation Data'!F15)))</f>
        <v/>
      </c>
      <c r="CY21" s="297" t="str">
        <f ca="true">+IF(OFFSET('Sanitation Data'!$F$32,0,10*ROW('Sanitation Data'!F15))="","",OFFSET('Sanitation Data'!$F$32,0,10*ROW('Sanitation Data'!F15)))</f>
        <v/>
      </c>
      <c r="CZ21" s="297" t="str">
        <f ca="true">+IF(OFFSET('Sanitation Data'!$G$28,0,10*ROW('Sanitation Data'!G15))="","",OFFSET('Sanitation Data'!$G$28,0,10*ROW('Sanitation Data'!G15)))</f>
        <v/>
      </c>
      <c r="DA21" s="297" t="str">
        <f ca="true">+IF(OFFSET('Sanitation Data'!$G$29,0,10*ROW('Sanitation Data'!G15))="","",OFFSET('Sanitation Data'!$G$29,0,10*ROW('Sanitation Data'!G15)))</f>
        <v/>
      </c>
      <c r="DB21" s="297" t="str">
        <f ca="true">+IF(OFFSET('Sanitation Data'!$G$30,0,10*ROW('Sanitation Data'!G15))="","",OFFSET('Sanitation Data'!$G$30,0,10*ROW('Sanitation Data'!G15)))</f>
        <v/>
      </c>
      <c r="DC21" s="297" t="str">
        <f ca="true">+IF(OFFSET('Sanitation Data'!$G$31,0,10*ROW('Sanitation Data'!G15))="","",OFFSET('Sanitation Data'!$G$31,0,10*ROW('Sanitation Data'!G15)))</f>
        <v/>
      </c>
      <c r="DD21" s="297" t="str">
        <f ca="true">+IF(OFFSET('Sanitation Data'!$G$32,0,10*ROW('Sanitation Data'!G15))="","",OFFSET('Sanitation Data'!$G$32,0,10*ROW('Sanitation Data'!G15)))</f>
        <v/>
      </c>
      <c r="DE21" s="297" t="str">
        <f ca="true">+IF(OFFSET('Sanitation Data'!$H$28,0,10*ROW('Sanitation Data'!H15))="","",OFFSET('Sanitation Data'!$H$28,0,10*ROW('Sanitation Data'!H15)))</f>
        <v/>
      </c>
      <c r="DF21" s="297" t="str">
        <f ca="true">+IF(OFFSET('Sanitation Data'!$H$29,0,10*ROW('Sanitation Data'!H15))="","",OFFSET('Sanitation Data'!$H$29,0,10*ROW('Sanitation Data'!H15)))</f>
        <v/>
      </c>
      <c r="DG21" s="297" t="str">
        <f ca="true">+IF(OFFSET('Sanitation Data'!$H$30,0,10*ROW('Sanitation Data'!H15))="","",OFFSET('Sanitation Data'!$H$30,0,10*ROW('Sanitation Data'!H15)))</f>
        <v/>
      </c>
      <c r="DH21" s="297" t="str">
        <f ca="true">+IF(OFFSET('Sanitation Data'!$H$31,0,10*ROW('Sanitation Data'!H15))="","",OFFSET('Sanitation Data'!$H$31,0,10*ROW('Sanitation Data'!H15)))</f>
        <v/>
      </c>
      <c r="DI21" s="297" t="str">
        <f ca="true">+IF(OFFSET('Sanitation Data'!$H$32,0,10*ROW('Sanitation Data'!H15))="","",OFFSET('Sanitation Data'!$H$32,0,10*ROW('Sanitation Data'!H15)))</f>
        <v/>
      </c>
      <c r="DJ21" s="297" t="str">
        <f ca="true">+IF(OFFSET('Sanitation Data'!$I$28,0,10*ROW('Sanitation Data'!I15))="","",OFFSET('Sanitation Data'!$I$28,0,10*ROW('Sanitation Data'!I15)))</f>
        <v/>
      </c>
      <c r="DK21" s="297" t="str">
        <f ca="true">+IF(OFFSET('Sanitation Data'!$I$29,0,10*ROW('Sanitation Data'!I15))="","",OFFSET('Sanitation Data'!$I$29,0,10*ROW('Sanitation Data'!I15)))</f>
        <v/>
      </c>
      <c r="DL21" s="297" t="str">
        <f ca="true">+IF(OFFSET('Sanitation Data'!$I$30,0,10*ROW('Sanitation Data'!I15))="","",OFFSET('Sanitation Data'!$I$30,0,10*ROW('Sanitation Data'!I15)))</f>
        <v/>
      </c>
      <c r="DM21" s="297" t="str">
        <f ca="true">+IF(OFFSET('Sanitation Data'!$I$31,0,10*ROW('Sanitation Data'!I15))="","",OFFSET('Sanitation Data'!$I$31,0,10*ROW('Sanitation Data'!I15)))</f>
        <v/>
      </c>
      <c r="DN21" s="297" t="str">
        <f ca="true">+IF(OFFSET('Sanitation Data'!$I$32,0,10*ROW('Sanitation Data'!I15))="","",OFFSET('Sanitation Data'!$I$32,0,10*ROW('Sanitation Data'!I15)))</f>
        <v/>
      </c>
      <c r="DO21" s="297" t="str">
        <f ca="true">+IF(OFFSET('Hygiene Data'!$D$11,0,10*ROW('Hygiene Data'!D15))="","",OFFSET('Hygiene Data'!$D$11,0,10*ROW('Hygiene Data'!D15)))</f>
        <v/>
      </c>
      <c r="DP21" s="297" t="str">
        <f ca="true">+IF(OFFSET('Hygiene Data'!$D$12,0,10*ROW('Hygiene Data'!D15))="","",OFFSET('Hygiene Data'!$D$12,0,10*ROW('Hygiene Data'!D15)))</f>
        <v/>
      </c>
      <c r="DQ21" s="297" t="str">
        <f ca="true">+IF(OFFSET('Hygiene Data'!$D$13,0,10*ROW('Hygiene Data'!D15))="","",OFFSET('Hygiene Data'!$D$13,0,10*ROW('Hygiene Data'!D15)))</f>
        <v/>
      </c>
      <c r="DR21" s="297" t="str">
        <f ca="true">+IF(OFFSET('Hygiene Data'!$E$11,0,10*ROW('Hygiene Data'!E15))="","",OFFSET('Hygiene Data'!$E$11,0,10*ROW('Hygiene Data'!E15)))</f>
        <v/>
      </c>
      <c r="DS21" s="297" t="str">
        <f ca="true">+IF(OFFSET('Hygiene Data'!$E$12,0,10*ROW('Hygiene Data'!E15))="","",OFFSET('Hygiene Data'!$E$12,0,10*ROW('Hygiene Data'!E15)))</f>
        <v/>
      </c>
      <c r="DT21" s="297" t="str">
        <f ca="true">+IF(OFFSET('Hygiene Data'!$E$13,0,10*ROW('Hygiene Data'!E15))="","",OFFSET('Hygiene Data'!$E$13,0,10*ROW('Hygiene Data'!E15)))</f>
        <v/>
      </c>
      <c r="DU21" s="297" t="str">
        <f ca="true">+IF(OFFSET('Hygiene Data'!$F$11,0,10*ROW('Hygiene Data'!F15))="","",OFFSET('Hygiene Data'!$F$11,0,10*ROW('Hygiene Data'!F15)))</f>
        <v/>
      </c>
      <c r="DV21" s="297" t="str">
        <f ca="true">+IF(OFFSET('Hygiene Data'!$F$12,0,10*ROW('Hygiene Data'!F15))="","",OFFSET('Hygiene Data'!$F$12,0,10*ROW('Hygiene Data'!F15)))</f>
        <v/>
      </c>
      <c r="DW21" s="297" t="str">
        <f ca="true">+IF(OFFSET('Hygiene Data'!$F$13,0,10*ROW('Hygiene Data'!F15))="","",OFFSET('Hygiene Data'!$F$13,0,10*ROW('Hygiene Data'!F15)))</f>
        <v/>
      </c>
      <c r="DX21" s="297" t="str">
        <f ca="true">+IF(OFFSET('Hygiene Data'!$G$11,0,10*ROW('Hygiene Data'!G15))="","",OFFSET('Hygiene Data'!$G$11,0,10*ROW('Hygiene Data'!G15)))</f>
        <v/>
      </c>
      <c r="DY21" s="297" t="str">
        <f ca="true">+IF(OFFSET('Hygiene Data'!$G$12,0,10*ROW('Hygiene Data'!G15))="","",OFFSET('Hygiene Data'!$G$12,0,10*ROW('Hygiene Data'!G15)))</f>
        <v/>
      </c>
      <c r="DZ21" s="297" t="str">
        <f ca="true">+IF(OFFSET('Hygiene Data'!$G$13,0,10*ROW('Hygiene Data'!G15))="","",OFFSET('Hygiene Data'!$G$13,0,10*ROW('Hygiene Data'!G15)))</f>
        <v/>
      </c>
      <c r="EA21" s="297" t="str">
        <f ca="true">+IF(OFFSET('Hygiene Data'!$H$11,0,10*ROW('Hygiene Data'!H15))="","",OFFSET('Hygiene Data'!$H$11,0,10*ROW('Hygiene Data'!H15)))</f>
        <v/>
      </c>
      <c r="EB21" s="297" t="str">
        <f ca="true">+IF(OFFSET('Hygiene Data'!$H$12,0,10*ROW('Hygiene Data'!H15))="","",OFFSET('Hygiene Data'!$H$12,0,10*ROW('Hygiene Data'!H15)))</f>
        <v/>
      </c>
      <c r="EC21" s="297" t="str">
        <f ca="true">+IF(OFFSET('Hygiene Data'!$H$13,0,10*ROW('Hygiene Data'!H15))="","",OFFSET('Hygiene Data'!$H$13,0,10*ROW('Hygiene Data'!H15)))</f>
        <v/>
      </c>
      <c r="ED21" s="297" t="str">
        <f ca="true">+IF(OFFSET('Hygiene Data'!$I$11,0,10*ROW('Hygiene Data'!I15))="","",OFFSET('Hygiene Data'!$I$11,0,10*ROW('Hygiene Data'!I15)))</f>
        <v/>
      </c>
      <c r="EE21" s="297" t="str">
        <f ca="true">+IF(OFFSET('Hygiene Data'!$I$12,0,10*ROW('Hygiene Data'!I15))="","",OFFSET('Hygiene Data'!$I$12,0,10*ROW('Hygiene Data'!I15)))</f>
        <v/>
      </c>
      <c r="EF21" s="29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3"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7"/>
      <c r="BS22" s="297" t="str">
        <f ca="true">+IF(OFFSET('Water Data'!$D$27,0,10*ROW('Water Data'!D16))="","",OFFSET('Water Data'!$D$27,0,10*ROW('Water Data'!D16)))</f>
        <v/>
      </c>
      <c r="BT22" s="297" t="str">
        <f ca="true">+IF(OFFSET('Water Data'!$D$28,0,10*ROW('Water Data'!D16))="","",OFFSET('Water Data'!$D$28,0,10*ROW('Water Data'!D16)))</f>
        <v/>
      </c>
      <c r="BU22" s="297" t="str">
        <f ca="true">+IF(OFFSET('Water Data'!$D$29,0,10*ROW('Water Data'!D16))="","",OFFSET('Water Data'!$D$29,0,10*ROW('Water Data'!D16)))</f>
        <v/>
      </c>
      <c r="BV22" s="297" t="str">
        <f ca="true">+IF(OFFSET('Water Data'!$E$27,0,10*ROW('Water Data'!E16))="","",OFFSET('Water Data'!$E$27,0,10*ROW('Water Data'!E16)))</f>
        <v/>
      </c>
      <c r="BW22" s="297" t="str">
        <f ca="true">+IF(OFFSET('Water Data'!$E$28,0,10*ROW('Water Data'!E16))="","",OFFSET('Water Data'!$E$28,0,10*ROW('Water Data'!E16)))</f>
        <v/>
      </c>
      <c r="BX22" s="297" t="str">
        <f ca="true">+IF(OFFSET('Water Data'!$E$29,0,10*ROW('Water Data'!E16))="","",OFFSET('Water Data'!$E$29,0,10*ROW('Water Data'!E16)))</f>
        <v/>
      </c>
      <c r="BY22" s="297" t="str">
        <f ca="true">+IF(OFFSET('Water Data'!$F$27,0,10*ROW('Water Data'!F16))="","",OFFSET('Water Data'!$F$27,0,10*ROW('Water Data'!F16)))</f>
        <v/>
      </c>
      <c r="BZ22" s="297" t="str">
        <f ca="true">+IF(OFFSET('Water Data'!$F$28,0,10*ROW('Water Data'!F16))="","",OFFSET('Water Data'!$F$28,0,10*ROW('Water Data'!F16)))</f>
        <v/>
      </c>
      <c r="CA22" s="297" t="str">
        <f ca="true">+IF(OFFSET('Water Data'!$F$29,0,10*ROW('Water Data'!F16))="","",OFFSET('Water Data'!$F$29,0,10*ROW('Water Data'!F16)))</f>
        <v/>
      </c>
      <c r="CB22" s="297" t="str">
        <f ca="true">+IF(OFFSET('Water Data'!$G$27,0,10*ROW('Water Data'!G16))="","",OFFSET('Water Data'!$G$27,0,10*ROW('Water Data'!G16)))</f>
        <v/>
      </c>
      <c r="CC22" s="297" t="str">
        <f ca="true">+IF(OFFSET('Water Data'!$G$28,0,10*ROW('Water Data'!G16))="","",OFFSET('Water Data'!$G$28,0,10*ROW('Water Data'!G16)))</f>
        <v/>
      </c>
      <c r="CD22" s="297" t="str">
        <f ca="true">+IF(OFFSET('Water Data'!$G$29,0,10*ROW('Water Data'!G16))="","",OFFSET('Water Data'!$G$29,0,10*ROW('Water Data'!G16)))</f>
        <v/>
      </c>
      <c r="CE22" s="297" t="str">
        <f ca="true">+IF(OFFSET('Water Data'!$H$27,0,10*ROW('Water Data'!H16))="","",OFFSET('Water Data'!$H$27,0,10*ROW('Water Data'!H16)))</f>
        <v/>
      </c>
      <c r="CF22" s="297" t="str">
        <f ca="true">+IF(OFFSET('Water Data'!$H$28,0,10*ROW('Water Data'!H16))="","",OFFSET('Water Data'!$H$28,0,10*ROW('Water Data'!H16)))</f>
        <v/>
      </c>
      <c r="CG22" s="297" t="str">
        <f ca="true">+IF(OFFSET('Water Data'!$H$29,0,10*ROW('Water Data'!H16))="","",OFFSET('Water Data'!$H$29,0,10*ROW('Water Data'!H16)))</f>
        <v/>
      </c>
      <c r="CH22" s="297" t="str">
        <f ca="true">+IF(OFFSET('Water Data'!$I$27,0,10*ROW('Water Data'!I16))="","",OFFSET('Water Data'!$I$27,0,10*ROW('Water Data'!I16)))</f>
        <v/>
      </c>
      <c r="CI22" s="297" t="str">
        <f ca="true">+IF(OFFSET('Water Data'!$I$28,0,10*ROW('Water Data'!I16))="","",OFFSET('Water Data'!$I$28,0,10*ROW('Water Data'!I16)))</f>
        <v/>
      </c>
      <c r="CJ22" s="297" t="str">
        <f ca="true">+IF(OFFSET('Water Data'!$I$29,0,10*ROW('Water Data'!I16))="","",OFFSET('Water Data'!$I$29,0,10*ROW('Water Data'!I16)))</f>
        <v/>
      </c>
      <c r="CK22" s="297" t="str">
        <f ca="true">+IF(OFFSET('Sanitation Data'!$D$28,0,10*ROW('Sanitation Data'!D16))="","",OFFSET('Sanitation Data'!$D$28,0,10*ROW('Sanitation Data'!D16)))</f>
        <v/>
      </c>
      <c r="CL22" s="297" t="str">
        <f ca="true">+IF(OFFSET('Sanitation Data'!$D$29,0,10*ROW('Sanitation Data'!D16))="","",OFFSET('Sanitation Data'!$D$29,0,10*ROW('Sanitation Data'!D16)))</f>
        <v/>
      </c>
      <c r="CM22" s="297" t="str">
        <f ca="true">+IF(OFFSET('Sanitation Data'!$D$30,0,10*ROW('Sanitation Data'!D16))="","",OFFSET('Sanitation Data'!$D$30,0,10*ROW('Sanitation Data'!D16)))</f>
        <v/>
      </c>
      <c r="CN22" s="297" t="str">
        <f ca="true">+IF(OFFSET('Sanitation Data'!$D$31,0,10*ROW('Sanitation Data'!D16))="","",OFFSET('Sanitation Data'!$D$31,0,10*ROW('Sanitation Data'!D16)))</f>
        <v/>
      </c>
      <c r="CO22" s="297" t="str">
        <f ca="true">+IF(OFFSET('Sanitation Data'!$D$32,0,10*ROW('Sanitation Data'!D16))="","",OFFSET('Sanitation Data'!$D$32,0,10*ROW('Sanitation Data'!D16)))</f>
        <v/>
      </c>
      <c r="CP22" s="297" t="str">
        <f ca="true">+IF(OFFSET('Sanitation Data'!$E$28,0,10*ROW('Sanitation Data'!E16))="","",OFFSET('Sanitation Data'!$E$28,0,10*ROW('Sanitation Data'!E16)))</f>
        <v/>
      </c>
      <c r="CQ22" s="297" t="str">
        <f ca="true">+IF(OFFSET('Sanitation Data'!$E$29,0,10*ROW('Sanitation Data'!E16))="","",OFFSET('Sanitation Data'!$E$29,0,10*ROW('Sanitation Data'!E16)))</f>
        <v/>
      </c>
      <c r="CR22" s="297" t="str">
        <f ca="true">+IF(OFFSET('Sanitation Data'!$E$30,0,10*ROW('Sanitation Data'!E16))="","",OFFSET('Sanitation Data'!$E$30,0,10*ROW('Sanitation Data'!E16)))</f>
        <v/>
      </c>
      <c r="CS22" s="297" t="str">
        <f ca="true">+IF(OFFSET('Sanitation Data'!$E$31,0,10*ROW('Sanitation Data'!E16))="","",OFFSET('Sanitation Data'!$E$31,0,10*ROW('Sanitation Data'!E16)))</f>
        <v/>
      </c>
      <c r="CT22" s="297" t="str">
        <f ca="true">+IF(OFFSET('Sanitation Data'!$E$32,0,10*ROW('Sanitation Data'!E16))="","",OFFSET('Sanitation Data'!$E$32,0,10*ROW('Sanitation Data'!E16)))</f>
        <v/>
      </c>
      <c r="CU22" s="297" t="str">
        <f ca="true">+IF(OFFSET('Sanitation Data'!$F$28,0,10*ROW('Sanitation Data'!F16))="","",OFFSET('Sanitation Data'!$F$28,0,10*ROW('Sanitation Data'!F16)))</f>
        <v/>
      </c>
      <c r="CV22" s="297" t="str">
        <f ca="true">+IF(OFFSET('Sanitation Data'!$F$29,0,10*ROW('Sanitation Data'!F16))="","",OFFSET('Sanitation Data'!$F$29,0,10*ROW('Sanitation Data'!F16)))</f>
        <v/>
      </c>
      <c r="CW22" s="297" t="str">
        <f ca="true">+IF(OFFSET('Sanitation Data'!$F$30,0,10*ROW('Sanitation Data'!F16))="","",OFFSET('Sanitation Data'!$F$30,0,10*ROW('Sanitation Data'!F16)))</f>
        <v/>
      </c>
      <c r="CX22" s="297" t="str">
        <f ca="true">+IF(OFFSET('Sanitation Data'!$F$31,0,10*ROW('Sanitation Data'!F16))="","",OFFSET('Sanitation Data'!$F$31,0,10*ROW('Sanitation Data'!F16)))</f>
        <v/>
      </c>
      <c r="CY22" s="297" t="str">
        <f ca="true">+IF(OFFSET('Sanitation Data'!$F$32,0,10*ROW('Sanitation Data'!F16))="","",OFFSET('Sanitation Data'!$F$32,0,10*ROW('Sanitation Data'!F16)))</f>
        <v/>
      </c>
      <c r="CZ22" s="297" t="str">
        <f ca="true">+IF(OFFSET('Sanitation Data'!$G$28,0,10*ROW('Sanitation Data'!G16))="","",OFFSET('Sanitation Data'!$G$28,0,10*ROW('Sanitation Data'!G16)))</f>
        <v/>
      </c>
      <c r="DA22" s="297" t="str">
        <f ca="true">+IF(OFFSET('Sanitation Data'!$G$29,0,10*ROW('Sanitation Data'!G16))="","",OFFSET('Sanitation Data'!$G$29,0,10*ROW('Sanitation Data'!G16)))</f>
        <v/>
      </c>
      <c r="DB22" s="297" t="str">
        <f ca="true">+IF(OFFSET('Sanitation Data'!$G$30,0,10*ROW('Sanitation Data'!G16))="","",OFFSET('Sanitation Data'!$G$30,0,10*ROW('Sanitation Data'!G16)))</f>
        <v/>
      </c>
      <c r="DC22" s="297" t="str">
        <f ca="true">+IF(OFFSET('Sanitation Data'!$G$31,0,10*ROW('Sanitation Data'!G16))="","",OFFSET('Sanitation Data'!$G$31,0,10*ROW('Sanitation Data'!G16)))</f>
        <v/>
      </c>
      <c r="DD22" s="297" t="str">
        <f ca="true">+IF(OFFSET('Sanitation Data'!$G$32,0,10*ROW('Sanitation Data'!G16))="","",OFFSET('Sanitation Data'!$G$32,0,10*ROW('Sanitation Data'!G16)))</f>
        <v/>
      </c>
      <c r="DE22" s="297" t="str">
        <f ca="true">+IF(OFFSET('Sanitation Data'!$H$28,0,10*ROW('Sanitation Data'!H16))="","",OFFSET('Sanitation Data'!$H$28,0,10*ROW('Sanitation Data'!H16)))</f>
        <v/>
      </c>
      <c r="DF22" s="297" t="str">
        <f ca="true">+IF(OFFSET('Sanitation Data'!$H$29,0,10*ROW('Sanitation Data'!H16))="","",OFFSET('Sanitation Data'!$H$29,0,10*ROW('Sanitation Data'!H16)))</f>
        <v/>
      </c>
      <c r="DG22" s="297" t="str">
        <f ca="true">+IF(OFFSET('Sanitation Data'!$H$30,0,10*ROW('Sanitation Data'!H16))="","",OFFSET('Sanitation Data'!$H$30,0,10*ROW('Sanitation Data'!H16)))</f>
        <v/>
      </c>
      <c r="DH22" s="297" t="str">
        <f ca="true">+IF(OFFSET('Sanitation Data'!$H$31,0,10*ROW('Sanitation Data'!H16))="","",OFFSET('Sanitation Data'!$H$31,0,10*ROW('Sanitation Data'!H16)))</f>
        <v/>
      </c>
      <c r="DI22" s="297" t="str">
        <f ca="true">+IF(OFFSET('Sanitation Data'!$H$32,0,10*ROW('Sanitation Data'!H16))="","",OFFSET('Sanitation Data'!$H$32,0,10*ROW('Sanitation Data'!H16)))</f>
        <v/>
      </c>
      <c r="DJ22" s="297" t="str">
        <f ca="true">+IF(OFFSET('Sanitation Data'!$I$28,0,10*ROW('Sanitation Data'!I16))="","",OFFSET('Sanitation Data'!$I$28,0,10*ROW('Sanitation Data'!I16)))</f>
        <v/>
      </c>
      <c r="DK22" s="297" t="str">
        <f ca="true">+IF(OFFSET('Sanitation Data'!$I$29,0,10*ROW('Sanitation Data'!I16))="","",OFFSET('Sanitation Data'!$I$29,0,10*ROW('Sanitation Data'!I16)))</f>
        <v/>
      </c>
      <c r="DL22" s="297" t="str">
        <f ca="true">+IF(OFFSET('Sanitation Data'!$I$30,0,10*ROW('Sanitation Data'!I16))="","",OFFSET('Sanitation Data'!$I$30,0,10*ROW('Sanitation Data'!I16)))</f>
        <v/>
      </c>
      <c r="DM22" s="297" t="str">
        <f ca="true">+IF(OFFSET('Sanitation Data'!$I$31,0,10*ROW('Sanitation Data'!I16))="","",OFFSET('Sanitation Data'!$I$31,0,10*ROW('Sanitation Data'!I16)))</f>
        <v/>
      </c>
      <c r="DN22" s="297" t="str">
        <f ca="true">+IF(OFFSET('Sanitation Data'!$I$32,0,10*ROW('Sanitation Data'!I16))="","",OFFSET('Sanitation Data'!$I$32,0,10*ROW('Sanitation Data'!I16)))</f>
        <v/>
      </c>
      <c r="DO22" s="297" t="str">
        <f ca="true">+IF(OFFSET('Hygiene Data'!$D$11,0,10*ROW('Hygiene Data'!D16))="","",OFFSET('Hygiene Data'!$D$11,0,10*ROW('Hygiene Data'!D16)))</f>
        <v/>
      </c>
      <c r="DP22" s="297" t="str">
        <f ca="true">+IF(OFFSET('Hygiene Data'!$D$12,0,10*ROW('Hygiene Data'!D16))="","",OFFSET('Hygiene Data'!$D$12,0,10*ROW('Hygiene Data'!D16)))</f>
        <v/>
      </c>
      <c r="DQ22" s="297" t="str">
        <f ca="true">+IF(OFFSET('Hygiene Data'!$D$13,0,10*ROW('Hygiene Data'!D16))="","",OFFSET('Hygiene Data'!$D$13,0,10*ROW('Hygiene Data'!D16)))</f>
        <v/>
      </c>
      <c r="DR22" s="297" t="str">
        <f ca="true">+IF(OFFSET('Hygiene Data'!$E$11,0,10*ROW('Hygiene Data'!E16))="","",OFFSET('Hygiene Data'!$E$11,0,10*ROW('Hygiene Data'!E16)))</f>
        <v/>
      </c>
      <c r="DS22" s="297" t="str">
        <f ca="true">+IF(OFFSET('Hygiene Data'!$E$12,0,10*ROW('Hygiene Data'!E16))="","",OFFSET('Hygiene Data'!$E$12,0,10*ROW('Hygiene Data'!E16)))</f>
        <v/>
      </c>
      <c r="DT22" s="297" t="str">
        <f ca="true">+IF(OFFSET('Hygiene Data'!$E$13,0,10*ROW('Hygiene Data'!E16))="","",OFFSET('Hygiene Data'!$E$13,0,10*ROW('Hygiene Data'!E16)))</f>
        <v/>
      </c>
      <c r="DU22" s="297" t="str">
        <f ca="true">+IF(OFFSET('Hygiene Data'!$F$11,0,10*ROW('Hygiene Data'!F16))="","",OFFSET('Hygiene Data'!$F$11,0,10*ROW('Hygiene Data'!F16)))</f>
        <v/>
      </c>
      <c r="DV22" s="297" t="str">
        <f ca="true">+IF(OFFSET('Hygiene Data'!$F$12,0,10*ROW('Hygiene Data'!F16))="","",OFFSET('Hygiene Data'!$F$12,0,10*ROW('Hygiene Data'!F16)))</f>
        <v/>
      </c>
      <c r="DW22" s="297" t="str">
        <f ca="true">+IF(OFFSET('Hygiene Data'!$F$13,0,10*ROW('Hygiene Data'!F16))="","",OFFSET('Hygiene Data'!$F$13,0,10*ROW('Hygiene Data'!F16)))</f>
        <v/>
      </c>
      <c r="DX22" s="297" t="str">
        <f ca="true">+IF(OFFSET('Hygiene Data'!$G$11,0,10*ROW('Hygiene Data'!G16))="","",OFFSET('Hygiene Data'!$G$11,0,10*ROW('Hygiene Data'!G16)))</f>
        <v/>
      </c>
      <c r="DY22" s="297" t="str">
        <f ca="true">+IF(OFFSET('Hygiene Data'!$G$12,0,10*ROW('Hygiene Data'!G16))="","",OFFSET('Hygiene Data'!$G$12,0,10*ROW('Hygiene Data'!G16)))</f>
        <v/>
      </c>
      <c r="DZ22" s="297" t="str">
        <f ca="true">+IF(OFFSET('Hygiene Data'!$G$13,0,10*ROW('Hygiene Data'!G16))="","",OFFSET('Hygiene Data'!$G$13,0,10*ROW('Hygiene Data'!G16)))</f>
        <v/>
      </c>
      <c r="EA22" s="297" t="str">
        <f ca="true">+IF(OFFSET('Hygiene Data'!$H$11,0,10*ROW('Hygiene Data'!H16))="","",OFFSET('Hygiene Data'!$H$11,0,10*ROW('Hygiene Data'!H16)))</f>
        <v/>
      </c>
      <c r="EB22" s="297" t="str">
        <f ca="true">+IF(OFFSET('Hygiene Data'!$H$12,0,10*ROW('Hygiene Data'!H16))="","",OFFSET('Hygiene Data'!$H$12,0,10*ROW('Hygiene Data'!H16)))</f>
        <v/>
      </c>
      <c r="EC22" s="297" t="str">
        <f ca="true">+IF(OFFSET('Hygiene Data'!$H$13,0,10*ROW('Hygiene Data'!H16))="","",OFFSET('Hygiene Data'!$H$13,0,10*ROW('Hygiene Data'!H16)))</f>
        <v/>
      </c>
      <c r="ED22" s="297" t="str">
        <f ca="true">+IF(OFFSET('Hygiene Data'!$I$11,0,10*ROW('Hygiene Data'!I16))="","",OFFSET('Hygiene Data'!$I$11,0,10*ROW('Hygiene Data'!I16)))</f>
        <v/>
      </c>
      <c r="EE22" s="297" t="str">
        <f ca="true">+IF(OFFSET('Hygiene Data'!$I$12,0,10*ROW('Hygiene Data'!I16))="","",OFFSET('Hygiene Data'!$I$12,0,10*ROW('Hygiene Data'!I16)))</f>
        <v/>
      </c>
      <c r="EF22" s="29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3"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7"/>
      <c r="BS23" s="297" t="str">
        <f ca="true">+IF(OFFSET('Water Data'!$D$27,0,10*ROW('Water Data'!D17))="","",OFFSET('Water Data'!$D$27,0,10*ROW('Water Data'!D17)))</f>
        <v/>
      </c>
      <c r="BT23" s="297" t="str">
        <f ca="true">+IF(OFFSET('Water Data'!$D$28,0,10*ROW('Water Data'!D17))="","",OFFSET('Water Data'!$D$28,0,10*ROW('Water Data'!D17)))</f>
        <v/>
      </c>
      <c r="BU23" s="297" t="str">
        <f ca="true">+IF(OFFSET('Water Data'!$D$29,0,10*ROW('Water Data'!D17))="","",OFFSET('Water Data'!$D$29,0,10*ROW('Water Data'!D17)))</f>
        <v/>
      </c>
      <c r="BV23" s="297" t="str">
        <f ca="true">+IF(OFFSET('Water Data'!$E$27,0,10*ROW('Water Data'!E17))="","",OFFSET('Water Data'!$E$27,0,10*ROW('Water Data'!E17)))</f>
        <v/>
      </c>
      <c r="BW23" s="297" t="str">
        <f ca="true">+IF(OFFSET('Water Data'!$E$28,0,10*ROW('Water Data'!E17))="","",OFFSET('Water Data'!$E$28,0,10*ROW('Water Data'!E17)))</f>
        <v/>
      </c>
      <c r="BX23" s="297" t="str">
        <f ca="true">+IF(OFFSET('Water Data'!$E$29,0,10*ROW('Water Data'!E17))="","",OFFSET('Water Data'!$E$29,0,10*ROW('Water Data'!E17)))</f>
        <v/>
      </c>
      <c r="BY23" s="297" t="str">
        <f ca="true">+IF(OFFSET('Water Data'!$F$27,0,10*ROW('Water Data'!F17))="","",OFFSET('Water Data'!$F$27,0,10*ROW('Water Data'!F17)))</f>
        <v/>
      </c>
      <c r="BZ23" s="297" t="str">
        <f ca="true">+IF(OFFSET('Water Data'!$F$28,0,10*ROW('Water Data'!F17))="","",OFFSET('Water Data'!$F$28,0,10*ROW('Water Data'!F17)))</f>
        <v/>
      </c>
      <c r="CA23" s="297" t="str">
        <f ca="true">+IF(OFFSET('Water Data'!$F$29,0,10*ROW('Water Data'!F17))="","",OFFSET('Water Data'!$F$29,0,10*ROW('Water Data'!F17)))</f>
        <v/>
      </c>
      <c r="CB23" s="297" t="str">
        <f ca="true">+IF(OFFSET('Water Data'!$G$27,0,10*ROW('Water Data'!G17))="","",OFFSET('Water Data'!$G$27,0,10*ROW('Water Data'!G17)))</f>
        <v/>
      </c>
      <c r="CC23" s="297" t="str">
        <f ca="true">+IF(OFFSET('Water Data'!$G$28,0,10*ROW('Water Data'!G17))="","",OFFSET('Water Data'!$G$28,0,10*ROW('Water Data'!G17)))</f>
        <v/>
      </c>
      <c r="CD23" s="297" t="str">
        <f ca="true">+IF(OFFSET('Water Data'!$G$29,0,10*ROW('Water Data'!G17))="","",OFFSET('Water Data'!$G$29,0,10*ROW('Water Data'!G17)))</f>
        <v/>
      </c>
      <c r="CE23" s="297" t="str">
        <f ca="true">+IF(OFFSET('Water Data'!$H$27,0,10*ROW('Water Data'!H17))="","",OFFSET('Water Data'!$H$27,0,10*ROW('Water Data'!H17)))</f>
        <v/>
      </c>
      <c r="CF23" s="297" t="str">
        <f ca="true">+IF(OFFSET('Water Data'!$H$28,0,10*ROW('Water Data'!H17))="","",OFFSET('Water Data'!$H$28,0,10*ROW('Water Data'!H17)))</f>
        <v/>
      </c>
      <c r="CG23" s="297" t="str">
        <f ca="true">+IF(OFFSET('Water Data'!$H$29,0,10*ROW('Water Data'!H17))="","",OFFSET('Water Data'!$H$29,0,10*ROW('Water Data'!H17)))</f>
        <v/>
      </c>
      <c r="CH23" s="297" t="str">
        <f ca="true">+IF(OFFSET('Water Data'!$I$27,0,10*ROW('Water Data'!I17))="","",OFFSET('Water Data'!$I$27,0,10*ROW('Water Data'!I17)))</f>
        <v/>
      </c>
      <c r="CI23" s="297" t="str">
        <f ca="true">+IF(OFFSET('Water Data'!$I$28,0,10*ROW('Water Data'!I17))="","",OFFSET('Water Data'!$I$28,0,10*ROW('Water Data'!I17)))</f>
        <v/>
      </c>
      <c r="CJ23" s="297" t="str">
        <f ca="true">+IF(OFFSET('Water Data'!$I$29,0,10*ROW('Water Data'!I17))="","",OFFSET('Water Data'!$I$29,0,10*ROW('Water Data'!I17)))</f>
        <v/>
      </c>
      <c r="CK23" s="297" t="str">
        <f ca="true">+IF(OFFSET('Sanitation Data'!$D$28,0,10*ROW('Sanitation Data'!D17))="","",OFFSET('Sanitation Data'!$D$28,0,10*ROW('Sanitation Data'!D17)))</f>
        <v/>
      </c>
      <c r="CL23" s="297" t="str">
        <f ca="true">+IF(OFFSET('Sanitation Data'!$D$29,0,10*ROW('Sanitation Data'!D17))="","",OFFSET('Sanitation Data'!$D$29,0,10*ROW('Sanitation Data'!D17)))</f>
        <v/>
      </c>
      <c r="CM23" s="297" t="str">
        <f ca="true">+IF(OFFSET('Sanitation Data'!$D$30,0,10*ROW('Sanitation Data'!D17))="","",OFFSET('Sanitation Data'!$D$30,0,10*ROW('Sanitation Data'!D17)))</f>
        <v/>
      </c>
      <c r="CN23" s="297" t="str">
        <f ca="true">+IF(OFFSET('Sanitation Data'!$D$31,0,10*ROW('Sanitation Data'!D17))="","",OFFSET('Sanitation Data'!$D$31,0,10*ROW('Sanitation Data'!D17)))</f>
        <v/>
      </c>
      <c r="CO23" s="297" t="str">
        <f ca="true">+IF(OFFSET('Sanitation Data'!$D$32,0,10*ROW('Sanitation Data'!D17))="","",OFFSET('Sanitation Data'!$D$32,0,10*ROW('Sanitation Data'!D17)))</f>
        <v/>
      </c>
      <c r="CP23" s="297" t="str">
        <f ca="true">+IF(OFFSET('Sanitation Data'!$E$28,0,10*ROW('Sanitation Data'!E17))="","",OFFSET('Sanitation Data'!$E$28,0,10*ROW('Sanitation Data'!E17)))</f>
        <v/>
      </c>
      <c r="CQ23" s="297" t="str">
        <f ca="true">+IF(OFFSET('Sanitation Data'!$E$29,0,10*ROW('Sanitation Data'!E17))="","",OFFSET('Sanitation Data'!$E$29,0,10*ROW('Sanitation Data'!E17)))</f>
        <v/>
      </c>
      <c r="CR23" s="297" t="str">
        <f ca="true">+IF(OFFSET('Sanitation Data'!$E$30,0,10*ROW('Sanitation Data'!E17))="","",OFFSET('Sanitation Data'!$E$30,0,10*ROW('Sanitation Data'!E17)))</f>
        <v/>
      </c>
      <c r="CS23" s="297" t="str">
        <f ca="true">+IF(OFFSET('Sanitation Data'!$E$31,0,10*ROW('Sanitation Data'!E17))="","",OFFSET('Sanitation Data'!$E$31,0,10*ROW('Sanitation Data'!E17)))</f>
        <v/>
      </c>
      <c r="CT23" s="297" t="str">
        <f ca="true">+IF(OFFSET('Sanitation Data'!$E$32,0,10*ROW('Sanitation Data'!E17))="","",OFFSET('Sanitation Data'!$E$32,0,10*ROW('Sanitation Data'!E17)))</f>
        <v/>
      </c>
      <c r="CU23" s="297" t="str">
        <f ca="true">+IF(OFFSET('Sanitation Data'!$F$28,0,10*ROW('Sanitation Data'!F17))="","",OFFSET('Sanitation Data'!$F$28,0,10*ROW('Sanitation Data'!F17)))</f>
        <v/>
      </c>
      <c r="CV23" s="297" t="str">
        <f ca="true">+IF(OFFSET('Sanitation Data'!$F$29,0,10*ROW('Sanitation Data'!F17))="","",OFFSET('Sanitation Data'!$F$29,0,10*ROW('Sanitation Data'!F17)))</f>
        <v/>
      </c>
      <c r="CW23" s="297" t="str">
        <f ca="true">+IF(OFFSET('Sanitation Data'!$F$30,0,10*ROW('Sanitation Data'!F17))="","",OFFSET('Sanitation Data'!$F$30,0,10*ROW('Sanitation Data'!F17)))</f>
        <v/>
      </c>
      <c r="CX23" s="297" t="str">
        <f ca="true">+IF(OFFSET('Sanitation Data'!$F$31,0,10*ROW('Sanitation Data'!F17))="","",OFFSET('Sanitation Data'!$F$31,0,10*ROW('Sanitation Data'!F17)))</f>
        <v/>
      </c>
      <c r="CY23" s="297" t="str">
        <f ca="true">+IF(OFFSET('Sanitation Data'!$F$32,0,10*ROW('Sanitation Data'!F17))="","",OFFSET('Sanitation Data'!$F$32,0,10*ROW('Sanitation Data'!F17)))</f>
        <v/>
      </c>
      <c r="CZ23" s="297" t="str">
        <f ca="true">+IF(OFFSET('Sanitation Data'!$G$28,0,10*ROW('Sanitation Data'!G17))="","",OFFSET('Sanitation Data'!$G$28,0,10*ROW('Sanitation Data'!G17)))</f>
        <v/>
      </c>
      <c r="DA23" s="297" t="str">
        <f ca="true">+IF(OFFSET('Sanitation Data'!$G$29,0,10*ROW('Sanitation Data'!G17))="","",OFFSET('Sanitation Data'!$G$29,0,10*ROW('Sanitation Data'!G17)))</f>
        <v/>
      </c>
      <c r="DB23" s="297" t="str">
        <f ca="true">+IF(OFFSET('Sanitation Data'!$G$30,0,10*ROW('Sanitation Data'!G17))="","",OFFSET('Sanitation Data'!$G$30,0,10*ROW('Sanitation Data'!G17)))</f>
        <v/>
      </c>
      <c r="DC23" s="297" t="str">
        <f ca="true">+IF(OFFSET('Sanitation Data'!$G$31,0,10*ROW('Sanitation Data'!G17))="","",OFFSET('Sanitation Data'!$G$31,0,10*ROW('Sanitation Data'!G17)))</f>
        <v/>
      </c>
      <c r="DD23" s="297" t="str">
        <f ca="true">+IF(OFFSET('Sanitation Data'!$G$32,0,10*ROW('Sanitation Data'!G17))="","",OFFSET('Sanitation Data'!$G$32,0,10*ROW('Sanitation Data'!G17)))</f>
        <v/>
      </c>
      <c r="DE23" s="297" t="str">
        <f ca="true">+IF(OFFSET('Sanitation Data'!$H$28,0,10*ROW('Sanitation Data'!H17))="","",OFFSET('Sanitation Data'!$H$28,0,10*ROW('Sanitation Data'!H17)))</f>
        <v/>
      </c>
      <c r="DF23" s="297" t="str">
        <f ca="true">+IF(OFFSET('Sanitation Data'!$H$29,0,10*ROW('Sanitation Data'!H17))="","",OFFSET('Sanitation Data'!$H$29,0,10*ROW('Sanitation Data'!H17)))</f>
        <v/>
      </c>
      <c r="DG23" s="297" t="str">
        <f ca="true">+IF(OFFSET('Sanitation Data'!$H$30,0,10*ROW('Sanitation Data'!H17))="","",OFFSET('Sanitation Data'!$H$30,0,10*ROW('Sanitation Data'!H17)))</f>
        <v/>
      </c>
      <c r="DH23" s="297" t="str">
        <f ca="true">+IF(OFFSET('Sanitation Data'!$H$31,0,10*ROW('Sanitation Data'!H17))="","",OFFSET('Sanitation Data'!$H$31,0,10*ROW('Sanitation Data'!H17)))</f>
        <v/>
      </c>
      <c r="DI23" s="297" t="str">
        <f ca="true">+IF(OFFSET('Sanitation Data'!$H$32,0,10*ROW('Sanitation Data'!H17))="","",OFFSET('Sanitation Data'!$H$32,0,10*ROW('Sanitation Data'!H17)))</f>
        <v/>
      </c>
      <c r="DJ23" s="297" t="str">
        <f ca="true">+IF(OFFSET('Sanitation Data'!$I$28,0,10*ROW('Sanitation Data'!I17))="","",OFFSET('Sanitation Data'!$I$28,0,10*ROW('Sanitation Data'!I17)))</f>
        <v/>
      </c>
      <c r="DK23" s="297" t="str">
        <f ca="true">+IF(OFFSET('Sanitation Data'!$I$29,0,10*ROW('Sanitation Data'!I17))="","",OFFSET('Sanitation Data'!$I$29,0,10*ROW('Sanitation Data'!I17)))</f>
        <v/>
      </c>
      <c r="DL23" s="297" t="str">
        <f ca="true">+IF(OFFSET('Sanitation Data'!$I$30,0,10*ROW('Sanitation Data'!I17))="","",OFFSET('Sanitation Data'!$I$30,0,10*ROW('Sanitation Data'!I17)))</f>
        <v/>
      </c>
      <c r="DM23" s="297" t="str">
        <f ca="true">+IF(OFFSET('Sanitation Data'!$I$31,0,10*ROW('Sanitation Data'!I17))="","",OFFSET('Sanitation Data'!$I$31,0,10*ROW('Sanitation Data'!I17)))</f>
        <v/>
      </c>
      <c r="DN23" s="297" t="str">
        <f ca="true">+IF(OFFSET('Sanitation Data'!$I$32,0,10*ROW('Sanitation Data'!I17))="","",OFFSET('Sanitation Data'!$I$32,0,10*ROW('Sanitation Data'!I17)))</f>
        <v/>
      </c>
      <c r="DO23" s="297" t="str">
        <f ca="true">+IF(OFFSET('Hygiene Data'!$D$11,0,10*ROW('Hygiene Data'!D17))="","",OFFSET('Hygiene Data'!$D$11,0,10*ROW('Hygiene Data'!D17)))</f>
        <v/>
      </c>
      <c r="DP23" s="297" t="str">
        <f ca="true">+IF(OFFSET('Hygiene Data'!$D$12,0,10*ROW('Hygiene Data'!D17))="","",OFFSET('Hygiene Data'!$D$12,0,10*ROW('Hygiene Data'!D17)))</f>
        <v/>
      </c>
      <c r="DQ23" s="297" t="str">
        <f ca="true">+IF(OFFSET('Hygiene Data'!$D$13,0,10*ROW('Hygiene Data'!D17))="","",OFFSET('Hygiene Data'!$D$13,0,10*ROW('Hygiene Data'!D17)))</f>
        <v/>
      </c>
      <c r="DR23" s="297" t="str">
        <f ca="true">+IF(OFFSET('Hygiene Data'!$E$11,0,10*ROW('Hygiene Data'!E17))="","",OFFSET('Hygiene Data'!$E$11,0,10*ROW('Hygiene Data'!E17)))</f>
        <v/>
      </c>
      <c r="DS23" s="297" t="str">
        <f ca="true">+IF(OFFSET('Hygiene Data'!$E$12,0,10*ROW('Hygiene Data'!E17))="","",OFFSET('Hygiene Data'!$E$12,0,10*ROW('Hygiene Data'!E17)))</f>
        <v/>
      </c>
      <c r="DT23" s="297" t="str">
        <f ca="true">+IF(OFFSET('Hygiene Data'!$E$13,0,10*ROW('Hygiene Data'!E17))="","",OFFSET('Hygiene Data'!$E$13,0,10*ROW('Hygiene Data'!E17)))</f>
        <v/>
      </c>
      <c r="DU23" s="297" t="str">
        <f ca="true">+IF(OFFSET('Hygiene Data'!$F$11,0,10*ROW('Hygiene Data'!F17))="","",OFFSET('Hygiene Data'!$F$11,0,10*ROW('Hygiene Data'!F17)))</f>
        <v/>
      </c>
      <c r="DV23" s="297" t="str">
        <f ca="true">+IF(OFFSET('Hygiene Data'!$F$12,0,10*ROW('Hygiene Data'!F17))="","",OFFSET('Hygiene Data'!$F$12,0,10*ROW('Hygiene Data'!F17)))</f>
        <v/>
      </c>
      <c r="DW23" s="297" t="str">
        <f ca="true">+IF(OFFSET('Hygiene Data'!$F$13,0,10*ROW('Hygiene Data'!F17))="","",OFFSET('Hygiene Data'!$F$13,0,10*ROW('Hygiene Data'!F17)))</f>
        <v/>
      </c>
      <c r="DX23" s="297" t="str">
        <f ca="true">+IF(OFFSET('Hygiene Data'!$G$11,0,10*ROW('Hygiene Data'!G17))="","",OFFSET('Hygiene Data'!$G$11,0,10*ROW('Hygiene Data'!G17)))</f>
        <v/>
      </c>
      <c r="DY23" s="297" t="str">
        <f ca="true">+IF(OFFSET('Hygiene Data'!$G$12,0,10*ROW('Hygiene Data'!G17))="","",OFFSET('Hygiene Data'!$G$12,0,10*ROW('Hygiene Data'!G17)))</f>
        <v/>
      </c>
      <c r="DZ23" s="297" t="str">
        <f ca="true">+IF(OFFSET('Hygiene Data'!$G$13,0,10*ROW('Hygiene Data'!G17))="","",OFFSET('Hygiene Data'!$G$13,0,10*ROW('Hygiene Data'!G17)))</f>
        <v/>
      </c>
      <c r="EA23" s="297" t="str">
        <f ca="true">+IF(OFFSET('Hygiene Data'!$H$11,0,10*ROW('Hygiene Data'!H17))="","",OFFSET('Hygiene Data'!$H$11,0,10*ROW('Hygiene Data'!H17)))</f>
        <v/>
      </c>
      <c r="EB23" s="297" t="str">
        <f ca="true">+IF(OFFSET('Hygiene Data'!$H$12,0,10*ROW('Hygiene Data'!H17))="","",OFFSET('Hygiene Data'!$H$12,0,10*ROW('Hygiene Data'!H17)))</f>
        <v/>
      </c>
      <c r="EC23" s="297" t="str">
        <f ca="true">+IF(OFFSET('Hygiene Data'!$H$13,0,10*ROW('Hygiene Data'!H17))="","",OFFSET('Hygiene Data'!$H$13,0,10*ROW('Hygiene Data'!H17)))</f>
        <v/>
      </c>
      <c r="ED23" s="297" t="str">
        <f ca="true">+IF(OFFSET('Hygiene Data'!$I$11,0,10*ROW('Hygiene Data'!I17))="","",OFFSET('Hygiene Data'!$I$11,0,10*ROW('Hygiene Data'!I17)))</f>
        <v/>
      </c>
      <c r="EE23" s="297" t="str">
        <f ca="true">+IF(OFFSET('Hygiene Data'!$I$12,0,10*ROW('Hygiene Data'!I17))="","",OFFSET('Hygiene Data'!$I$12,0,10*ROW('Hygiene Data'!I17)))</f>
        <v/>
      </c>
      <c r="EF23" s="29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3"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7"/>
      <c r="BS24" s="297" t="str">
        <f ca="true">+IF(OFFSET('Water Data'!$D$27,0,10*ROW('Water Data'!D18))="","",OFFSET('Water Data'!$D$27,0,10*ROW('Water Data'!D18)))</f>
        <v/>
      </c>
      <c r="BT24" s="297" t="str">
        <f ca="true">+IF(OFFSET('Water Data'!$D$28,0,10*ROW('Water Data'!D18))="","",OFFSET('Water Data'!$D$28,0,10*ROW('Water Data'!D18)))</f>
        <v/>
      </c>
      <c r="BU24" s="297" t="str">
        <f ca="true">+IF(OFFSET('Water Data'!$D$29,0,10*ROW('Water Data'!D18))="","",OFFSET('Water Data'!$D$29,0,10*ROW('Water Data'!D18)))</f>
        <v/>
      </c>
      <c r="BV24" s="297" t="str">
        <f ca="true">+IF(OFFSET('Water Data'!$E$27,0,10*ROW('Water Data'!E18))="","",OFFSET('Water Data'!$E$27,0,10*ROW('Water Data'!E18)))</f>
        <v/>
      </c>
      <c r="BW24" s="297" t="str">
        <f ca="true">+IF(OFFSET('Water Data'!$E$28,0,10*ROW('Water Data'!E18))="","",OFFSET('Water Data'!$E$28,0,10*ROW('Water Data'!E18)))</f>
        <v/>
      </c>
      <c r="BX24" s="297" t="str">
        <f ca="true">+IF(OFFSET('Water Data'!$E$29,0,10*ROW('Water Data'!E18))="","",OFFSET('Water Data'!$E$29,0,10*ROW('Water Data'!E18)))</f>
        <v/>
      </c>
      <c r="BY24" s="297" t="str">
        <f ca="true">+IF(OFFSET('Water Data'!$F$27,0,10*ROW('Water Data'!F18))="","",OFFSET('Water Data'!$F$27,0,10*ROW('Water Data'!F18)))</f>
        <v/>
      </c>
      <c r="BZ24" s="297" t="str">
        <f ca="true">+IF(OFFSET('Water Data'!$F$28,0,10*ROW('Water Data'!F18))="","",OFFSET('Water Data'!$F$28,0,10*ROW('Water Data'!F18)))</f>
        <v/>
      </c>
      <c r="CA24" s="297" t="str">
        <f ca="true">+IF(OFFSET('Water Data'!$F$29,0,10*ROW('Water Data'!F18))="","",OFFSET('Water Data'!$F$29,0,10*ROW('Water Data'!F18)))</f>
        <v/>
      </c>
      <c r="CB24" s="297" t="str">
        <f ca="true">+IF(OFFSET('Water Data'!$G$27,0,10*ROW('Water Data'!G18))="","",OFFSET('Water Data'!$G$27,0,10*ROW('Water Data'!G18)))</f>
        <v/>
      </c>
      <c r="CC24" s="297" t="str">
        <f ca="true">+IF(OFFSET('Water Data'!$G$28,0,10*ROW('Water Data'!G18))="","",OFFSET('Water Data'!$G$28,0,10*ROW('Water Data'!G18)))</f>
        <v/>
      </c>
      <c r="CD24" s="297" t="str">
        <f ca="true">+IF(OFFSET('Water Data'!$G$29,0,10*ROW('Water Data'!G18))="","",OFFSET('Water Data'!$G$29,0,10*ROW('Water Data'!G18)))</f>
        <v/>
      </c>
      <c r="CE24" s="297" t="str">
        <f ca="true">+IF(OFFSET('Water Data'!$H$27,0,10*ROW('Water Data'!H18))="","",OFFSET('Water Data'!$H$27,0,10*ROW('Water Data'!H18)))</f>
        <v/>
      </c>
      <c r="CF24" s="297" t="str">
        <f ca="true">+IF(OFFSET('Water Data'!$H$28,0,10*ROW('Water Data'!H18))="","",OFFSET('Water Data'!$H$28,0,10*ROW('Water Data'!H18)))</f>
        <v/>
      </c>
      <c r="CG24" s="297" t="str">
        <f ca="true">+IF(OFFSET('Water Data'!$H$29,0,10*ROW('Water Data'!H18))="","",OFFSET('Water Data'!$H$29,0,10*ROW('Water Data'!H18)))</f>
        <v/>
      </c>
      <c r="CH24" s="297" t="str">
        <f ca="true">+IF(OFFSET('Water Data'!$I$27,0,10*ROW('Water Data'!I18))="","",OFFSET('Water Data'!$I$27,0,10*ROW('Water Data'!I18)))</f>
        <v/>
      </c>
      <c r="CI24" s="297" t="str">
        <f ca="true">+IF(OFFSET('Water Data'!$I$28,0,10*ROW('Water Data'!I18))="","",OFFSET('Water Data'!$I$28,0,10*ROW('Water Data'!I18)))</f>
        <v/>
      </c>
      <c r="CJ24" s="297" t="str">
        <f ca="true">+IF(OFFSET('Water Data'!$I$29,0,10*ROW('Water Data'!I18))="","",OFFSET('Water Data'!$I$29,0,10*ROW('Water Data'!I18)))</f>
        <v/>
      </c>
      <c r="CK24" s="297" t="str">
        <f ca="true">+IF(OFFSET('Sanitation Data'!$D$28,0,10*ROW('Sanitation Data'!D18))="","",OFFSET('Sanitation Data'!$D$28,0,10*ROW('Sanitation Data'!D18)))</f>
        <v/>
      </c>
      <c r="CL24" s="297" t="str">
        <f ca="true">+IF(OFFSET('Sanitation Data'!$D$29,0,10*ROW('Sanitation Data'!D18))="","",OFFSET('Sanitation Data'!$D$29,0,10*ROW('Sanitation Data'!D18)))</f>
        <v/>
      </c>
      <c r="CM24" s="297" t="str">
        <f ca="true">+IF(OFFSET('Sanitation Data'!$D$30,0,10*ROW('Sanitation Data'!D18))="","",OFFSET('Sanitation Data'!$D$30,0,10*ROW('Sanitation Data'!D18)))</f>
        <v/>
      </c>
      <c r="CN24" s="297" t="str">
        <f ca="true">+IF(OFFSET('Sanitation Data'!$D$31,0,10*ROW('Sanitation Data'!D18))="","",OFFSET('Sanitation Data'!$D$31,0,10*ROW('Sanitation Data'!D18)))</f>
        <v/>
      </c>
      <c r="CO24" s="297" t="str">
        <f ca="true">+IF(OFFSET('Sanitation Data'!$D$32,0,10*ROW('Sanitation Data'!D18))="","",OFFSET('Sanitation Data'!$D$32,0,10*ROW('Sanitation Data'!D18)))</f>
        <v/>
      </c>
      <c r="CP24" s="297" t="str">
        <f ca="true">+IF(OFFSET('Sanitation Data'!$E$28,0,10*ROW('Sanitation Data'!E18))="","",OFFSET('Sanitation Data'!$E$28,0,10*ROW('Sanitation Data'!E18)))</f>
        <v/>
      </c>
      <c r="CQ24" s="297" t="str">
        <f ca="true">+IF(OFFSET('Sanitation Data'!$E$29,0,10*ROW('Sanitation Data'!E18))="","",OFFSET('Sanitation Data'!$E$29,0,10*ROW('Sanitation Data'!E18)))</f>
        <v/>
      </c>
      <c r="CR24" s="297" t="str">
        <f ca="true">+IF(OFFSET('Sanitation Data'!$E$30,0,10*ROW('Sanitation Data'!E18))="","",OFFSET('Sanitation Data'!$E$30,0,10*ROW('Sanitation Data'!E18)))</f>
        <v/>
      </c>
      <c r="CS24" s="297" t="str">
        <f ca="true">+IF(OFFSET('Sanitation Data'!$E$31,0,10*ROW('Sanitation Data'!E18))="","",OFFSET('Sanitation Data'!$E$31,0,10*ROW('Sanitation Data'!E18)))</f>
        <v/>
      </c>
      <c r="CT24" s="297" t="str">
        <f ca="true">+IF(OFFSET('Sanitation Data'!$E$32,0,10*ROW('Sanitation Data'!E18))="","",OFFSET('Sanitation Data'!$E$32,0,10*ROW('Sanitation Data'!E18)))</f>
        <v/>
      </c>
      <c r="CU24" s="297" t="str">
        <f ca="true">+IF(OFFSET('Sanitation Data'!$F$28,0,10*ROW('Sanitation Data'!F18))="","",OFFSET('Sanitation Data'!$F$28,0,10*ROW('Sanitation Data'!F18)))</f>
        <v/>
      </c>
      <c r="CV24" s="297" t="str">
        <f ca="true">+IF(OFFSET('Sanitation Data'!$F$29,0,10*ROW('Sanitation Data'!F18))="","",OFFSET('Sanitation Data'!$F$29,0,10*ROW('Sanitation Data'!F18)))</f>
        <v/>
      </c>
      <c r="CW24" s="297" t="str">
        <f ca="true">+IF(OFFSET('Sanitation Data'!$F$30,0,10*ROW('Sanitation Data'!F18))="","",OFFSET('Sanitation Data'!$F$30,0,10*ROW('Sanitation Data'!F18)))</f>
        <v/>
      </c>
      <c r="CX24" s="297" t="str">
        <f ca="true">+IF(OFFSET('Sanitation Data'!$F$31,0,10*ROW('Sanitation Data'!F18))="","",OFFSET('Sanitation Data'!$F$31,0,10*ROW('Sanitation Data'!F18)))</f>
        <v/>
      </c>
      <c r="CY24" s="297" t="str">
        <f ca="true">+IF(OFFSET('Sanitation Data'!$F$32,0,10*ROW('Sanitation Data'!F18))="","",OFFSET('Sanitation Data'!$F$32,0,10*ROW('Sanitation Data'!F18)))</f>
        <v/>
      </c>
      <c r="CZ24" s="297" t="str">
        <f ca="true">+IF(OFFSET('Sanitation Data'!$G$28,0,10*ROW('Sanitation Data'!G18))="","",OFFSET('Sanitation Data'!$G$28,0,10*ROW('Sanitation Data'!G18)))</f>
        <v/>
      </c>
      <c r="DA24" s="297" t="str">
        <f ca="true">+IF(OFFSET('Sanitation Data'!$G$29,0,10*ROW('Sanitation Data'!G18))="","",OFFSET('Sanitation Data'!$G$29,0,10*ROW('Sanitation Data'!G18)))</f>
        <v/>
      </c>
      <c r="DB24" s="297" t="str">
        <f ca="true">+IF(OFFSET('Sanitation Data'!$G$30,0,10*ROW('Sanitation Data'!G18))="","",OFFSET('Sanitation Data'!$G$30,0,10*ROW('Sanitation Data'!G18)))</f>
        <v/>
      </c>
      <c r="DC24" s="297" t="str">
        <f ca="true">+IF(OFFSET('Sanitation Data'!$G$31,0,10*ROW('Sanitation Data'!G18))="","",OFFSET('Sanitation Data'!$G$31,0,10*ROW('Sanitation Data'!G18)))</f>
        <v/>
      </c>
      <c r="DD24" s="297" t="str">
        <f ca="true">+IF(OFFSET('Sanitation Data'!$G$32,0,10*ROW('Sanitation Data'!G18))="","",OFFSET('Sanitation Data'!$G$32,0,10*ROW('Sanitation Data'!G18)))</f>
        <v/>
      </c>
      <c r="DE24" s="297" t="str">
        <f ca="true">+IF(OFFSET('Sanitation Data'!$H$28,0,10*ROW('Sanitation Data'!H18))="","",OFFSET('Sanitation Data'!$H$28,0,10*ROW('Sanitation Data'!H18)))</f>
        <v/>
      </c>
      <c r="DF24" s="297" t="str">
        <f ca="true">+IF(OFFSET('Sanitation Data'!$H$29,0,10*ROW('Sanitation Data'!H18))="","",OFFSET('Sanitation Data'!$H$29,0,10*ROW('Sanitation Data'!H18)))</f>
        <v/>
      </c>
      <c r="DG24" s="297" t="str">
        <f ca="true">+IF(OFFSET('Sanitation Data'!$H$30,0,10*ROW('Sanitation Data'!H18))="","",OFFSET('Sanitation Data'!$H$30,0,10*ROW('Sanitation Data'!H18)))</f>
        <v/>
      </c>
      <c r="DH24" s="297" t="str">
        <f ca="true">+IF(OFFSET('Sanitation Data'!$H$31,0,10*ROW('Sanitation Data'!H18))="","",OFFSET('Sanitation Data'!$H$31,0,10*ROW('Sanitation Data'!H18)))</f>
        <v/>
      </c>
      <c r="DI24" s="297" t="str">
        <f ca="true">+IF(OFFSET('Sanitation Data'!$H$32,0,10*ROW('Sanitation Data'!H18))="","",OFFSET('Sanitation Data'!$H$32,0,10*ROW('Sanitation Data'!H18)))</f>
        <v/>
      </c>
      <c r="DJ24" s="297" t="str">
        <f ca="true">+IF(OFFSET('Sanitation Data'!$I$28,0,10*ROW('Sanitation Data'!I18))="","",OFFSET('Sanitation Data'!$I$28,0,10*ROW('Sanitation Data'!I18)))</f>
        <v/>
      </c>
      <c r="DK24" s="297" t="str">
        <f ca="true">+IF(OFFSET('Sanitation Data'!$I$29,0,10*ROW('Sanitation Data'!I18))="","",OFFSET('Sanitation Data'!$I$29,0,10*ROW('Sanitation Data'!I18)))</f>
        <v/>
      </c>
      <c r="DL24" s="297" t="str">
        <f ca="true">+IF(OFFSET('Sanitation Data'!$I$30,0,10*ROW('Sanitation Data'!I18))="","",OFFSET('Sanitation Data'!$I$30,0,10*ROW('Sanitation Data'!I18)))</f>
        <v/>
      </c>
      <c r="DM24" s="297" t="str">
        <f ca="true">+IF(OFFSET('Sanitation Data'!$I$31,0,10*ROW('Sanitation Data'!I18))="","",OFFSET('Sanitation Data'!$I$31,0,10*ROW('Sanitation Data'!I18)))</f>
        <v/>
      </c>
      <c r="DN24" s="297" t="str">
        <f ca="true">+IF(OFFSET('Sanitation Data'!$I$32,0,10*ROW('Sanitation Data'!I18))="","",OFFSET('Sanitation Data'!$I$32,0,10*ROW('Sanitation Data'!I18)))</f>
        <v/>
      </c>
      <c r="DO24" s="297" t="str">
        <f ca="true">+IF(OFFSET('Hygiene Data'!$D$11,0,10*ROW('Hygiene Data'!D18))="","",OFFSET('Hygiene Data'!$D$11,0,10*ROW('Hygiene Data'!D18)))</f>
        <v/>
      </c>
      <c r="DP24" s="297" t="str">
        <f ca="true">+IF(OFFSET('Hygiene Data'!$D$12,0,10*ROW('Hygiene Data'!D18))="","",OFFSET('Hygiene Data'!$D$12,0,10*ROW('Hygiene Data'!D18)))</f>
        <v/>
      </c>
      <c r="DQ24" s="297" t="str">
        <f ca="true">+IF(OFFSET('Hygiene Data'!$D$13,0,10*ROW('Hygiene Data'!D18))="","",OFFSET('Hygiene Data'!$D$13,0,10*ROW('Hygiene Data'!D18)))</f>
        <v/>
      </c>
      <c r="DR24" s="297" t="str">
        <f ca="true">+IF(OFFSET('Hygiene Data'!$E$11,0,10*ROW('Hygiene Data'!E18))="","",OFFSET('Hygiene Data'!$E$11,0,10*ROW('Hygiene Data'!E18)))</f>
        <v/>
      </c>
      <c r="DS24" s="297" t="str">
        <f ca="true">+IF(OFFSET('Hygiene Data'!$E$12,0,10*ROW('Hygiene Data'!E18))="","",OFFSET('Hygiene Data'!$E$12,0,10*ROW('Hygiene Data'!E18)))</f>
        <v/>
      </c>
      <c r="DT24" s="297" t="str">
        <f ca="true">+IF(OFFSET('Hygiene Data'!$E$13,0,10*ROW('Hygiene Data'!E18))="","",OFFSET('Hygiene Data'!$E$13,0,10*ROW('Hygiene Data'!E18)))</f>
        <v/>
      </c>
      <c r="DU24" s="297" t="str">
        <f ca="true">+IF(OFFSET('Hygiene Data'!$F$11,0,10*ROW('Hygiene Data'!F18))="","",OFFSET('Hygiene Data'!$F$11,0,10*ROW('Hygiene Data'!F18)))</f>
        <v/>
      </c>
      <c r="DV24" s="297" t="str">
        <f ca="true">+IF(OFFSET('Hygiene Data'!$F$12,0,10*ROW('Hygiene Data'!F18))="","",OFFSET('Hygiene Data'!$F$12,0,10*ROW('Hygiene Data'!F18)))</f>
        <v/>
      </c>
      <c r="DW24" s="297" t="str">
        <f ca="true">+IF(OFFSET('Hygiene Data'!$F$13,0,10*ROW('Hygiene Data'!F18))="","",OFFSET('Hygiene Data'!$F$13,0,10*ROW('Hygiene Data'!F18)))</f>
        <v/>
      </c>
      <c r="DX24" s="297" t="str">
        <f ca="true">+IF(OFFSET('Hygiene Data'!$G$11,0,10*ROW('Hygiene Data'!G18))="","",OFFSET('Hygiene Data'!$G$11,0,10*ROW('Hygiene Data'!G18)))</f>
        <v/>
      </c>
      <c r="DY24" s="297" t="str">
        <f ca="true">+IF(OFFSET('Hygiene Data'!$G$12,0,10*ROW('Hygiene Data'!G18))="","",OFFSET('Hygiene Data'!$G$12,0,10*ROW('Hygiene Data'!G18)))</f>
        <v/>
      </c>
      <c r="DZ24" s="297" t="str">
        <f ca="true">+IF(OFFSET('Hygiene Data'!$G$13,0,10*ROW('Hygiene Data'!G18))="","",OFFSET('Hygiene Data'!$G$13,0,10*ROW('Hygiene Data'!G18)))</f>
        <v/>
      </c>
      <c r="EA24" s="297" t="str">
        <f ca="true">+IF(OFFSET('Hygiene Data'!$H$11,0,10*ROW('Hygiene Data'!H18))="","",OFFSET('Hygiene Data'!$H$11,0,10*ROW('Hygiene Data'!H18)))</f>
        <v/>
      </c>
      <c r="EB24" s="297" t="str">
        <f ca="true">+IF(OFFSET('Hygiene Data'!$H$12,0,10*ROW('Hygiene Data'!H18))="","",OFFSET('Hygiene Data'!$H$12,0,10*ROW('Hygiene Data'!H18)))</f>
        <v/>
      </c>
      <c r="EC24" s="297" t="str">
        <f ca="true">+IF(OFFSET('Hygiene Data'!$H$13,0,10*ROW('Hygiene Data'!H18))="","",OFFSET('Hygiene Data'!$H$13,0,10*ROW('Hygiene Data'!H18)))</f>
        <v/>
      </c>
      <c r="ED24" s="297" t="str">
        <f ca="true">+IF(OFFSET('Hygiene Data'!$I$11,0,10*ROW('Hygiene Data'!I18))="","",OFFSET('Hygiene Data'!$I$11,0,10*ROW('Hygiene Data'!I18)))</f>
        <v/>
      </c>
      <c r="EE24" s="297" t="str">
        <f ca="true">+IF(OFFSET('Hygiene Data'!$I$12,0,10*ROW('Hygiene Data'!I18))="","",OFFSET('Hygiene Data'!$I$12,0,10*ROW('Hygiene Data'!I18)))</f>
        <v/>
      </c>
      <c r="EF24" s="29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3"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7"/>
      <c r="BS25" s="297" t="str">
        <f ca="true">+IF(OFFSET('Water Data'!$D$27,0,10*ROW('Water Data'!D19))="","",OFFSET('Water Data'!$D$27,0,10*ROW('Water Data'!D19)))</f>
        <v/>
      </c>
      <c r="BT25" s="297" t="str">
        <f ca="true">+IF(OFFSET('Water Data'!$D$28,0,10*ROW('Water Data'!D19))="","",OFFSET('Water Data'!$D$28,0,10*ROW('Water Data'!D19)))</f>
        <v/>
      </c>
      <c r="BU25" s="297" t="str">
        <f ca="true">+IF(OFFSET('Water Data'!$D$29,0,10*ROW('Water Data'!D19))="","",OFFSET('Water Data'!$D$29,0,10*ROW('Water Data'!D19)))</f>
        <v/>
      </c>
      <c r="BV25" s="297" t="str">
        <f ca="true">+IF(OFFSET('Water Data'!$E$27,0,10*ROW('Water Data'!E19))="","",OFFSET('Water Data'!$E$27,0,10*ROW('Water Data'!E19)))</f>
        <v/>
      </c>
      <c r="BW25" s="297" t="str">
        <f ca="true">+IF(OFFSET('Water Data'!$E$28,0,10*ROW('Water Data'!E19))="","",OFFSET('Water Data'!$E$28,0,10*ROW('Water Data'!E19)))</f>
        <v/>
      </c>
      <c r="BX25" s="297" t="str">
        <f ca="true">+IF(OFFSET('Water Data'!$E$29,0,10*ROW('Water Data'!E19))="","",OFFSET('Water Data'!$E$29,0,10*ROW('Water Data'!E19)))</f>
        <v/>
      </c>
      <c r="BY25" s="297" t="str">
        <f ca="true">+IF(OFFSET('Water Data'!$F$27,0,10*ROW('Water Data'!F19))="","",OFFSET('Water Data'!$F$27,0,10*ROW('Water Data'!F19)))</f>
        <v/>
      </c>
      <c r="BZ25" s="297" t="str">
        <f ca="true">+IF(OFFSET('Water Data'!$F$28,0,10*ROW('Water Data'!F19))="","",OFFSET('Water Data'!$F$28,0,10*ROW('Water Data'!F19)))</f>
        <v/>
      </c>
      <c r="CA25" s="297" t="str">
        <f ca="true">+IF(OFFSET('Water Data'!$F$29,0,10*ROW('Water Data'!F19))="","",OFFSET('Water Data'!$F$29,0,10*ROW('Water Data'!F19)))</f>
        <v/>
      </c>
      <c r="CB25" s="297" t="str">
        <f ca="true">+IF(OFFSET('Water Data'!$G$27,0,10*ROW('Water Data'!G19))="","",OFFSET('Water Data'!$G$27,0,10*ROW('Water Data'!G19)))</f>
        <v/>
      </c>
      <c r="CC25" s="297" t="str">
        <f ca="true">+IF(OFFSET('Water Data'!$G$28,0,10*ROW('Water Data'!G19))="","",OFFSET('Water Data'!$G$28,0,10*ROW('Water Data'!G19)))</f>
        <v/>
      </c>
      <c r="CD25" s="297" t="str">
        <f ca="true">+IF(OFFSET('Water Data'!$G$29,0,10*ROW('Water Data'!G19))="","",OFFSET('Water Data'!$G$29,0,10*ROW('Water Data'!G19)))</f>
        <v/>
      </c>
      <c r="CE25" s="297" t="str">
        <f ca="true">+IF(OFFSET('Water Data'!$H$27,0,10*ROW('Water Data'!H19))="","",OFFSET('Water Data'!$H$27,0,10*ROW('Water Data'!H19)))</f>
        <v/>
      </c>
      <c r="CF25" s="297" t="str">
        <f ca="true">+IF(OFFSET('Water Data'!$H$28,0,10*ROW('Water Data'!H19))="","",OFFSET('Water Data'!$H$28,0,10*ROW('Water Data'!H19)))</f>
        <v/>
      </c>
      <c r="CG25" s="297" t="str">
        <f ca="true">+IF(OFFSET('Water Data'!$H$29,0,10*ROW('Water Data'!H19))="","",OFFSET('Water Data'!$H$29,0,10*ROW('Water Data'!H19)))</f>
        <v/>
      </c>
      <c r="CH25" s="297" t="str">
        <f ca="true">+IF(OFFSET('Water Data'!$I$27,0,10*ROW('Water Data'!I19))="","",OFFSET('Water Data'!$I$27,0,10*ROW('Water Data'!I19)))</f>
        <v/>
      </c>
      <c r="CI25" s="297" t="str">
        <f ca="true">+IF(OFFSET('Water Data'!$I$28,0,10*ROW('Water Data'!I19))="","",OFFSET('Water Data'!$I$28,0,10*ROW('Water Data'!I19)))</f>
        <v/>
      </c>
      <c r="CJ25" s="297" t="str">
        <f ca="true">+IF(OFFSET('Water Data'!$I$29,0,10*ROW('Water Data'!I19))="","",OFFSET('Water Data'!$I$29,0,10*ROW('Water Data'!I19)))</f>
        <v/>
      </c>
      <c r="CK25" s="297" t="str">
        <f ca="true">+IF(OFFSET('Sanitation Data'!$D$28,0,10*ROW('Sanitation Data'!D19))="","",OFFSET('Sanitation Data'!$D$28,0,10*ROW('Sanitation Data'!D19)))</f>
        <v/>
      </c>
      <c r="CL25" s="297" t="str">
        <f ca="true">+IF(OFFSET('Sanitation Data'!$D$29,0,10*ROW('Sanitation Data'!D19))="","",OFFSET('Sanitation Data'!$D$29,0,10*ROW('Sanitation Data'!D19)))</f>
        <v/>
      </c>
      <c r="CM25" s="297" t="str">
        <f ca="true">+IF(OFFSET('Sanitation Data'!$D$30,0,10*ROW('Sanitation Data'!D19))="","",OFFSET('Sanitation Data'!$D$30,0,10*ROW('Sanitation Data'!D19)))</f>
        <v/>
      </c>
      <c r="CN25" s="297" t="str">
        <f ca="true">+IF(OFFSET('Sanitation Data'!$D$31,0,10*ROW('Sanitation Data'!D19))="","",OFFSET('Sanitation Data'!$D$31,0,10*ROW('Sanitation Data'!D19)))</f>
        <v/>
      </c>
      <c r="CO25" s="297" t="str">
        <f ca="true">+IF(OFFSET('Sanitation Data'!$D$32,0,10*ROW('Sanitation Data'!D19))="","",OFFSET('Sanitation Data'!$D$32,0,10*ROW('Sanitation Data'!D19)))</f>
        <v/>
      </c>
      <c r="CP25" s="297" t="str">
        <f ca="true">+IF(OFFSET('Sanitation Data'!$E$28,0,10*ROW('Sanitation Data'!E19))="","",OFFSET('Sanitation Data'!$E$28,0,10*ROW('Sanitation Data'!E19)))</f>
        <v/>
      </c>
      <c r="CQ25" s="297" t="str">
        <f ca="true">+IF(OFFSET('Sanitation Data'!$E$29,0,10*ROW('Sanitation Data'!E19))="","",OFFSET('Sanitation Data'!$E$29,0,10*ROW('Sanitation Data'!E19)))</f>
        <v/>
      </c>
      <c r="CR25" s="297" t="str">
        <f ca="true">+IF(OFFSET('Sanitation Data'!$E$30,0,10*ROW('Sanitation Data'!E19))="","",OFFSET('Sanitation Data'!$E$30,0,10*ROW('Sanitation Data'!E19)))</f>
        <v/>
      </c>
      <c r="CS25" s="297" t="str">
        <f ca="true">+IF(OFFSET('Sanitation Data'!$E$31,0,10*ROW('Sanitation Data'!E19))="","",OFFSET('Sanitation Data'!$E$31,0,10*ROW('Sanitation Data'!E19)))</f>
        <v/>
      </c>
      <c r="CT25" s="297" t="str">
        <f ca="true">+IF(OFFSET('Sanitation Data'!$E$32,0,10*ROW('Sanitation Data'!E19))="","",OFFSET('Sanitation Data'!$E$32,0,10*ROW('Sanitation Data'!E19)))</f>
        <v/>
      </c>
      <c r="CU25" s="297" t="str">
        <f ca="true">+IF(OFFSET('Sanitation Data'!$F$28,0,10*ROW('Sanitation Data'!F19))="","",OFFSET('Sanitation Data'!$F$28,0,10*ROW('Sanitation Data'!F19)))</f>
        <v/>
      </c>
      <c r="CV25" s="297" t="str">
        <f ca="true">+IF(OFFSET('Sanitation Data'!$F$29,0,10*ROW('Sanitation Data'!F19))="","",OFFSET('Sanitation Data'!$F$29,0,10*ROW('Sanitation Data'!F19)))</f>
        <v/>
      </c>
      <c r="CW25" s="297" t="str">
        <f ca="true">+IF(OFFSET('Sanitation Data'!$F$30,0,10*ROW('Sanitation Data'!F19))="","",OFFSET('Sanitation Data'!$F$30,0,10*ROW('Sanitation Data'!F19)))</f>
        <v/>
      </c>
      <c r="CX25" s="297" t="str">
        <f ca="true">+IF(OFFSET('Sanitation Data'!$F$31,0,10*ROW('Sanitation Data'!F19))="","",OFFSET('Sanitation Data'!$F$31,0,10*ROW('Sanitation Data'!F19)))</f>
        <v/>
      </c>
      <c r="CY25" s="297" t="str">
        <f ca="true">+IF(OFFSET('Sanitation Data'!$F$32,0,10*ROW('Sanitation Data'!F19))="","",OFFSET('Sanitation Data'!$F$32,0,10*ROW('Sanitation Data'!F19)))</f>
        <v/>
      </c>
      <c r="CZ25" s="297" t="str">
        <f ca="true">+IF(OFFSET('Sanitation Data'!$G$28,0,10*ROW('Sanitation Data'!G19))="","",OFFSET('Sanitation Data'!$G$28,0,10*ROW('Sanitation Data'!G19)))</f>
        <v/>
      </c>
      <c r="DA25" s="297" t="str">
        <f ca="true">+IF(OFFSET('Sanitation Data'!$G$29,0,10*ROW('Sanitation Data'!G19))="","",OFFSET('Sanitation Data'!$G$29,0,10*ROW('Sanitation Data'!G19)))</f>
        <v/>
      </c>
      <c r="DB25" s="297" t="str">
        <f ca="true">+IF(OFFSET('Sanitation Data'!$G$30,0,10*ROW('Sanitation Data'!G19))="","",OFFSET('Sanitation Data'!$G$30,0,10*ROW('Sanitation Data'!G19)))</f>
        <v/>
      </c>
      <c r="DC25" s="297" t="str">
        <f ca="true">+IF(OFFSET('Sanitation Data'!$G$31,0,10*ROW('Sanitation Data'!G19))="","",OFFSET('Sanitation Data'!$G$31,0,10*ROW('Sanitation Data'!G19)))</f>
        <v/>
      </c>
      <c r="DD25" s="297" t="str">
        <f ca="true">+IF(OFFSET('Sanitation Data'!$G$32,0,10*ROW('Sanitation Data'!G19))="","",OFFSET('Sanitation Data'!$G$32,0,10*ROW('Sanitation Data'!G19)))</f>
        <v/>
      </c>
      <c r="DE25" s="297" t="str">
        <f ca="true">+IF(OFFSET('Sanitation Data'!$H$28,0,10*ROW('Sanitation Data'!H19))="","",OFFSET('Sanitation Data'!$H$28,0,10*ROW('Sanitation Data'!H19)))</f>
        <v/>
      </c>
      <c r="DF25" s="297" t="str">
        <f ca="true">+IF(OFFSET('Sanitation Data'!$H$29,0,10*ROW('Sanitation Data'!H19))="","",OFFSET('Sanitation Data'!$H$29,0,10*ROW('Sanitation Data'!H19)))</f>
        <v/>
      </c>
      <c r="DG25" s="297" t="str">
        <f ca="true">+IF(OFFSET('Sanitation Data'!$H$30,0,10*ROW('Sanitation Data'!H19))="","",OFFSET('Sanitation Data'!$H$30,0,10*ROW('Sanitation Data'!H19)))</f>
        <v/>
      </c>
      <c r="DH25" s="297" t="str">
        <f ca="true">+IF(OFFSET('Sanitation Data'!$H$31,0,10*ROW('Sanitation Data'!H19))="","",OFFSET('Sanitation Data'!$H$31,0,10*ROW('Sanitation Data'!H19)))</f>
        <v/>
      </c>
      <c r="DI25" s="297" t="str">
        <f ca="true">+IF(OFFSET('Sanitation Data'!$H$32,0,10*ROW('Sanitation Data'!H19))="","",OFFSET('Sanitation Data'!$H$32,0,10*ROW('Sanitation Data'!H19)))</f>
        <v/>
      </c>
      <c r="DJ25" s="297" t="str">
        <f ca="true">+IF(OFFSET('Sanitation Data'!$I$28,0,10*ROW('Sanitation Data'!I19))="","",OFFSET('Sanitation Data'!$I$28,0,10*ROW('Sanitation Data'!I19)))</f>
        <v/>
      </c>
      <c r="DK25" s="297" t="str">
        <f ca="true">+IF(OFFSET('Sanitation Data'!$I$29,0,10*ROW('Sanitation Data'!I19))="","",OFFSET('Sanitation Data'!$I$29,0,10*ROW('Sanitation Data'!I19)))</f>
        <v/>
      </c>
      <c r="DL25" s="297" t="str">
        <f ca="true">+IF(OFFSET('Sanitation Data'!$I$30,0,10*ROW('Sanitation Data'!I19))="","",OFFSET('Sanitation Data'!$I$30,0,10*ROW('Sanitation Data'!I19)))</f>
        <v/>
      </c>
      <c r="DM25" s="297" t="str">
        <f ca="true">+IF(OFFSET('Sanitation Data'!$I$31,0,10*ROW('Sanitation Data'!I19))="","",OFFSET('Sanitation Data'!$I$31,0,10*ROW('Sanitation Data'!I19)))</f>
        <v/>
      </c>
      <c r="DN25" s="297" t="str">
        <f ca="true">+IF(OFFSET('Sanitation Data'!$I$32,0,10*ROW('Sanitation Data'!I19))="","",OFFSET('Sanitation Data'!$I$32,0,10*ROW('Sanitation Data'!I19)))</f>
        <v/>
      </c>
      <c r="DO25" s="297" t="str">
        <f ca="true">+IF(OFFSET('Hygiene Data'!$D$11,0,10*ROW('Hygiene Data'!D19))="","",OFFSET('Hygiene Data'!$D$11,0,10*ROW('Hygiene Data'!D19)))</f>
        <v/>
      </c>
      <c r="DP25" s="297" t="str">
        <f ca="true">+IF(OFFSET('Hygiene Data'!$D$12,0,10*ROW('Hygiene Data'!D19))="","",OFFSET('Hygiene Data'!$D$12,0,10*ROW('Hygiene Data'!D19)))</f>
        <v/>
      </c>
      <c r="DQ25" s="297" t="str">
        <f ca="true">+IF(OFFSET('Hygiene Data'!$D$13,0,10*ROW('Hygiene Data'!D19))="","",OFFSET('Hygiene Data'!$D$13,0,10*ROW('Hygiene Data'!D19)))</f>
        <v/>
      </c>
      <c r="DR25" s="297" t="str">
        <f ca="true">+IF(OFFSET('Hygiene Data'!$E$11,0,10*ROW('Hygiene Data'!E19))="","",OFFSET('Hygiene Data'!$E$11,0,10*ROW('Hygiene Data'!E19)))</f>
        <v/>
      </c>
      <c r="DS25" s="297" t="str">
        <f ca="true">+IF(OFFSET('Hygiene Data'!$E$12,0,10*ROW('Hygiene Data'!E19))="","",OFFSET('Hygiene Data'!$E$12,0,10*ROW('Hygiene Data'!E19)))</f>
        <v/>
      </c>
      <c r="DT25" s="297" t="str">
        <f ca="true">+IF(OFFSET('Hygiene Data'!$E$13,0,10*ROW('Hygiene Data'!E19))="","",OFFSET('Hygiene Data'!$E$13,0,10*ROW('Hygiene Data'!E19)))</f>
        <v/>
      </c>
      <c r="DU25" s="297" t="str">
        <f ca="true">+IF(OFFSET('Hygiene Data'!$F$11,0,10*ROW('Hygiene Data'!F19))="","",OFFSET('Hygiene Data'!$F$11,0,10*ROW('Hygiene Data'!F19)))</f>
        <v/>
      </c>
      <c r="DV25" s="297" t="str">
        <f ca="true">+IF(OFFSET('Hygiene Data'!$F$12,0,10*ROW('Hygiene Data'!F19))="","",OFFSET('Hygiene Data'!$F$12,0,10*ROW('Hygiene Data'!F19)))</f>
        <v/>
      </c>
      <c r="DW25" s="297" t="str">
        <f ca="true">+IF(OFFSET('Hygiene Data'!$F$13,0,10*ROW('Hygiene Data'!F19))="","",OFFSET('Hygiene Data'!$F$13,0,10*ROW('Hygiene Data'!F19)))</f>
        <v/>
      </c>
      <c r="DX25" s="297" t="str">
        <f ca="true">+IF(OFFSET('Hygiene Data'!$G$11,0,10*ROW('Hygiene Data'!G19))="","",OFFSET('Hygiene Data'!$G$11,0,10*ROW('Hygiene Data'!G19)))</f>
        <v/>
      </c>
      <c r="DY25" s="297" t="str">
        <f ca="true">+IF(OFFSET('Hygiene Data'!$G$12,0,10*ROW('Hygiene Data'!G19))="","",OFFSET('Hygiene Data'!$G$12,0,10*ROW('Hygiene Data'!G19)))</f>
        <v/>
      </c>
      <c r="DZ25" s="297" t="str">
        <f ca="true">+IF(OFFSET('Hygiene Data'!$G$13,0,10*ROW('Hygiene Data'!G19))="","",OFFSET('Hygiene Data'!$G$13,0,10*ROW('Hygiene Data'!G19)))</f>
        <v/>
      </c>
      <c r="EA25" s="297" t="str">
        <f ca="true">+IF(OFFSET('Hygiene Data'!$H$11,0,10*ROW('Hygiene Data'!H19))="","",OFFSET('Hygiene Data'!$H$11,0,10*ROW('Hygiene Data'!H19)))</f>
        <v/>
      </c>
      <c r="EB25" s="297" t="str">
        <f ca="true">+IF(OFFSET('Hygiene Data'!$H$12,0,10*ROW('Hygiene Data'!H19))="","",OFFSET('Hygiene Data'!$H$12,0,10*ROW('Hygiene Data'!H19)))</f>
        <v/>
      </c>
      <c r="EC25" s="297" t="str">
        <f ca="true">+IF(OFFSET('Hygiene Data'!$H$13,0,10*ROW('Hygiene Data'!H19))="","",OFFSET('Hygiene Data'!$H$13,0,10*ROW('Hygiene Data'!H19)))</f>
        <v/>
      </c>
      <c r="ED25" s="297" t="str">
        <f ca="true">+IF(OFFSET('Hygiene Data'!$I$11,0,10*ROW('Hygiene Data'!I19))="","",OFFSET('Hygiene Data'!$I$11,0,10*ROW('Hygiene Data'!I19)))</f>
        <v/>
      </c>
      <c r="EE25" s="297" t="str">
        <f ca="true">+IF(OFFSET('Hygiene Data'!$I$12,0,10*ROW('Hygiene Data'!I19))="","",OFFSET('Hygiene Data'!$I$12,0,10*ROW('Hygiene Data'!I19)))</f>
        <v/>
      </c>
      <c r="EF25" s="297"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3"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7"/>
      <c r="BS26" s="297" t="str">
        <f ca="true">+IF(OFFSET('Water Data'!$D$27,0,10*ROW('Water Data'!D20))="","",OFFSET('Water Data'!$D$27,0,10*ROW('Water Data'!D20)))</f>
        <v/>
      </c>
      <c r="BT26" s="297" t="str">
        <f ca="true">+IF(OFFSET('Water Data'!$D$28,0,10*ROW('Water Data'!D20))="","",OFFSET('Water Data'!$D$28,0,10*ROW('Water Data'!D20)))</f>
        <v/>
      </c>
      <c r="BU26" s="297" t="str">
        <f ca="true">+IF(OFFSET('Water Data'!$D$29,0,10*ROW('Water Data'!D20))="","",OFFSET('Water Data'!$D$29,0,10*ROW('Water Data'!D20)))</f>
        <v/>
      </c>
      <c r="BV26" s="297" t="str">
        <f ca="true">+IF(OFFSET('Water Data'!$E$27,0,10*ROW('Water Data'!E20))="","",OFFSET('Water Data'!$E$27,0,10*ROW('Water Data'!E20)))</f>
        <v/>
      </c>
      <c r="BW26" s="297" t="str">
        <f ca="true">+IF(OFFSET('Water Data'!$E$28,0,10*ROW('Water Data'!E20))="","",OFFSET('Water Data'!$E$28,0,10*ROW('Water Data'!E20)))</f>
        <v/>
      </c>
      <c r="BX26" s="297" t="str">
        <f ca="true">+IF(OFFSET('Water Data'!$E$29,0,10*ROW('Water Data'!E20))="","",OFFSET('Water Data'!$E$29,0,10*ROW('Water Data'!E20)))</f>
        <v/>
      </c>
      <c r="BY26" s="297" t="str">
        <f ca="true">+IF(OFFSET('Water Data'!$F$27,0,10*ROW('Water Data'!F20))="","",OFFSET('Water Data'!$F$27,0,10*ROW('Water Data'!F20)))</f>
        <v/>
      </c>
      <c r="BZ26" s="297" t="str">
        <f ca="true">+IF(OFFSET('Water Data'!$F$28,0,10*ROW('Water Data'!F20))="","",OFFSET('Water Data'!$F$28,0,10*ROW('Water Data'!F20)))</f>
        <v/>
      </c>
      <c r="CA26" s="297" t="str">
        <f ca="true">+IF(OFFSET('Water Data'!$F$29,0,10*ROW('Water Data'!F20))="","",OFFSET('Water Data'!$F$29,0,10*ROW('Water Data'!F20)))</f>
        <v/>
      </c>
      <c r="CB26" s="297" t="str">
        <f ca="true">+IF(OFFSET('Water Data'!$G$27,0,10*ROW('Water Data'!G20))="","",OFFSET('Water Data'!$G$27,0,10*ROW('Water Data'!G20)))</f>
        <v/>
      </c>
      <c r="CC26" s="297" t="str">
        <f ca="true">+IF(OFFSET('Water Data'!$G$28,0,10*ROW('Water Data'!G20))="","",OFFSET('Water Data'!$G$28,0,10*ROW('Water Data'!G20)))</f>
        <v/>
      </c>
      <c r="CD26" s="297" t="str">
        <f ca="true">+IF(OFFSET('Water Data'!$G$29,0,10*ROW('Water Data'!G20))="","",OFFSET('Water Data'!$G$29,0,10*ROW('Water Data'!G20)))</f>
        <v/>
      </c>
      <c r="CE26" s="297" t="str">
        <f ca="true">+IF(OFFSET('Water Data'!$H$27,0,10*ROW('Water Data'!H20))="","",OFFSET('Water Data'!$H$27,0,10*ROW('Water Data'!H20)))</f>
        <v/>
      </c>
      <c r="CF26" s="297" t="str">
        <f ca="true">+IF(OFFSET('Water Data'!$H$28,0,10*ROW('Water Data'!H20))="","",OFFSET('Water Data'!$H$28,0,10*ROW('Water Data'!H20)))</f>
        <v/>
      </c>
      <c r="CG26" s="297" t="str">
        <f ca="true">+IF(OFFSET('Water Data'!$H$29,0,10*ROW('Water Data'!H20))="","",OFFSET('Water Data'!$H$29,0,10*ROW('Water Data'!H20)))</f>
        <v/>
      </c>
      <c r="CH26" s="297" t="str">
        <f ca="true">+IF(OFFSET('Water Data'!$I$27,0,10*ROW('Water Data'!I20))="","",OFFSET('Water Data'!$I$27,0,10*ROW('Water Data'!I20)))</f>
        <v/>
      </c>
      <c r="CI26" s="297" t="str">
        <f ca="true">+IF(OFFSET('Water Data'!$I$28,0,10*ROW('Water Data'!I20))="","",OFFSET('Water Data'!$I$28,0,10*ROW('Water Data'!I20)))</f>
        <v/>
      </c>
      <c r="CJ26" s="297" t="str">
        <f ca="true">+IF(OFFSET('Water Data'!$I$29,0,10*ROW('Water Data'!I20))="","",OFFSET('Water Data'!$I$29,0,10*ROW('Water Data'!I20)))</f>
        <v/>
      </c>
      <c r="CK26" s="297" t="str">
        <f ca="true">+IF(OFFSET('Sanitation Data'!$D$28,0,10*ROW('Sanitation Data'!D20))="","",OFFSET('Sanitation Data'!$D$28,0,10*ROW('Sanitation Data'!D20)))</f>
        <v/>
      </c>
      <c r="CL26" s="297" t="str">
        <f ca="true">+IF(OFFSET('Sanitation Data'!$D$29,0,10*ROW('Sanitation Data'!D20))="","",OFFSET('Sanitation Data'!$D$29,0,10*ROW('Sanitation Data'!D20)))</f>
        <v/>
      </c>
      <c r="CM26" s="297" t="str">
        <f ca="true">+IF(OFFSET('Sanitation Data'!$D$30,0,10*ROW('Sanitation Data'!D20))="","",OFFSET('Sanitation Data'!$D$30,0,10*ROW('Sanitation Data'!D20)))</f>
        <v/>
      </c>
      <c r="CN26" s="297" t="str">
        <f ca="true">+IF(OFFSET('Sanitation Data'!$D$31,0,10*ROW('Sanitation Data'!D20))="","",OFFSET('Sanitation Data'!$D$31,0,10*ROW('Sanitation Data'!D20)))</f>
        <v/>
      </c>
      <c r="CO26" s="297" t="str">
        <f ca="true">+IF(OFFSET('Sanitation Data'!$D$32,0,10*ROW('Sanitation Data'!D20))="","",OFFSET('Sanitation Data'!$D$32,0,10*ROW('Sanitation Data'!D20)))</f>
        <v/>
      </c>
      <c r="CP26" s="297" t="str">
        <f ca="true">+IF(OFFSET('Sanitation Data'!$E$28,0,10*ROW('Sanitation Data'!E20))="","",OFFSET('Sanitation Data'!$E$28,0,10*ROW('Sanitation Data'!E20)))</f>
        <v/>
      </c>
      <c r="CQ26" s="297" t="str">
        <f ca="true">+IF(OFFSET('Sanitation Data'!$E$29,0,10*ROW('Sanitation Data'!E20))="","",OFFSET('Sanitation Data'!$E$29,0,10*ROW('Sanitation Data'!E20)))</f>
        <v/>
      </c>
      <c r="CR26" s="297" t="str">
        <f ca="true">+IF(OFFSET('Sanitation Data'!$E$30,0,10*ROW('Sanitation Data'!E20))="","",OFFSET('Sanitation Data'!$E$30,0,10*ROW('Sanitation Data'!E20)))</f>
        <v/>
      </c>
      <c r="CS26" s="297" t="str">
        <f ca="true">+IF(OFFSET('Sanitation Data'!$E$31,0,10*ROW('Sanitation Data'!E20))="","",OFFSET('Sanitation Data'!$E$31,0,10*ROW('Sanitation Data'!E20)))</f>
        <v/>
      </c>
      <c r="CT26" s="297" t="str">
        <f ca="true">+IF(OFFSET('Sanitation Data'!$E$32,0,10*ROW('Sanitation Data'!E20))="","",OFFSET('Sanitation Data'!$E$32,0,10*ROW('Sanitation Data'!E20)))</f>
        <v/>
      </c>
      <c r="CU26" s="297" t="str">
        <f ca="true">+IF(OFFSET('Sanitation Data'!$F$28,0,10*ROW('Sanitation Data'!F20))="","",OFFSET('Sanitation Data'!$F$28,0,10*ROW('Sanitation Data'!F20)))</f>
        <v/>
      </c>
      <c r="CV26" s="297" t="str">
        <f ca="true">+IF(OFFSET('Sanitation Data'!$F$29,0,10*ROW('Sanitation Data'!F20))="","",OFFSET('Sanitation Data'!$F$29,0,10*ROW('Sanitation Data'!F20)))</f>
        <v/>
      </c>
      <c r="CW26" s="297" t="str">
        <f ca="true">+IF(OFFSET('Sanitation Data'!$F$30,0,10*ROW('Sanitation Data'!F20))="","",OFFSET('Sanitation Data'!$F$30,0,10*ROW('Sanitation Data'!F20)))</f>
        <v/>
      </c>
      <c r="CX26" s="297" t="str">
        <f ca="true">+IF(OFFSET('Sanitation Data'!$F$31,0,10*ROW('Sanitation Data'!F20))="","",OFFSET('Sanitation Data'!$F$31,0,10*ROW('Sanitation Data'!F20)))</f>
        <v/>
      </c>
      <c r="CY26" s="297" t="str">
        <f ca="true">+IF(OFFSET('Sanitation Data'!$F$32,0,10*ROW('Sanitation Data'!F20))="","",OFFSET('Sanitation Data'!$F$32,0,10*ROW('Sanitation Data'!F20)))</f>
        <v/>
      </c>
      <c r="CZ26" s="297" t="str">
        <f ca="true">+IF(OFFSET('Sanitation Data'!$G$28,0,10*ROW('Sanitation Data'!G20))="","",OFFSET('Sanitation Data'!$G$28,0,10*ROW('Sanitation Data'!G20)))</f>
        <v/>
      </c>
      <c r="DA26" s="297" t="str">
        <f ca="true">+IF(OFFSET('Sanitation Data'!$G$29,0,10*ROW('Sanitation Data'!G20))="","",OFFSET('Sanitation Data'!$G$29,0,10*ROW('Sanitation Data'!G20)))</f>
        <v/>
      </c>
      <c r="DB26" s="297" t="str">
        <f ca="true">+IF(OFFSET('Sanitation Data'!$G$30,0,10*ROW('Sanitation Data'!G20))="","",OFFSET('Sanitation Data'!$G$30,0,10*ROW('Sanitation Data'!G20)))</f>
        <v/>
      </c>
      <c r="DC26" s="297" t="str">
        <f ca="true">+IF(OFFSET('Sanitation Data'!$G$31,0,10*ROW('Sanitation Data'!G20))="","",OFFSET('Sanitation Data'!$G$31,0,10*ROW('Sanitation Data'!G20)))</f>
        <v/>
      </c>
      <c r="DD26" s="297" t="str">
        <f ca="true">+IF(OFFSET('Sanitation Data'!$G$32,0,10*ROW('Sanitation Data'!G20))="","",OFFSET('Sanitation Data'!$G$32,0,10*ROW('Sanitation Data'!G20)))</f>
        <v/>
      </c>
      <c r="DE26" s="297" t="str">
        <f ca="true">+IF(OFFSET('Sanitation Data'!$H$28,0,10*ROW('Sanitation Data'!H20))="","",OFFSET('Sanitation Data'!$H$28,0,10*ROW('Sanitation Data'!H20)))</f>
        <v/>
      </c>
      <c r="DF26" s="297" t="str">
        <f ca="true">+IF(OFFSET('Sanitation Data'!$H$29,0,10*ROW('Sanitation Data'!H20))="","",OFFSET('Sanitation Data'!$H$29,0,10*ROW('Sanitation Data'!H20)))</f>
        <v/>
      </c>
      <c r="DG26" s="297" t="str">
        <f ca="true">+IF(OFFSET('Sanitation Data'!$H$30,0,10*ROW('Sanitation Data'!H20))="","",OFFSET('Sanitation Data'!$H$30,0,10*ROW('Sanitation Data'!H20)))</f>
        <v/>
      </c>
      <c r="DH26" s="297" t="str">
        <f ca="true">+IF(OFFSET('Sanitation Data'!$H$31,0,10*ROW('Sanitation Data'!H20))="","",OFFSET('Sanitation Data'!$H$31,0,10*ROW('Sanitation Data'!H20)))</f>
        <v/>
      </c>
      <c r="DI26" s="297" t="str">
        <f ca="true">+IF(OFFSET('Sanitation Data'!$H$32,0,10*ROW('Sanitation Data'!H20))="","",OFFSET('Sanitation Data'!$H$32,0,10*ROW('Sanitation Data'!H20)))</f>
        <v/>
      </c>
      <c r="DJ26" s="297" t="str">
        <f ca="true">+IF(OFFSET('Sanitation Data'!$I$28,0,10*ROW('Sanitation Data'!I20))="","",OFFSET('Sanitation Data'!$I$28,0,10*ROW('Sanitation Data'!I20)))</f>
        <v/>
      </c>
      <c r="DK26" s="297" t="str">
        <f ca="true">+IF(OFFSET('Sanitation Data'!$I$29,0,10*ROW('Sanitation Data'!I20))="","",OFFSET('Sanitation Data'!$I$29,0,10*ROW('Sanitation Data'!I20)))</f>
        <v/>
      </c>
      <c r="DL26" s="297" t="str">
        <f ca="true">+IF(OFFSET('Sanitation Data'!$I$30,0,10*ROW('Sanitation Data'!I20))="","",OFFSET('Sanitation Data'!$I$30,0,10*ROW('Sanitation Data'!I20)))</f>
        <v/>
      </c>
      <c r="DM26" s="297" t="str">
        <f ca="true">+IF(OFFSET('Sanitation Data'!$I$31,0,10*ROW('Sanitation Data'!I20))="","",OFFSET('Sanitation Data'!$I$31,0,10*ROW('Sanitation Data'!I20)))</f>
        <v/>
      </c>
      <c r="DN26" s="297" t="str">
        <f ca="true">+IF(OFFSET('Sanitation Data'!$I$32,0,10*ROW('Sanitation Data'!I20))="","",OFFSET('Sanitation Data'!$I$32,0,10*ROW('Sanitation Data'!I20)))</f>
        <v/>
      </c>
      <c r="DO26" s="297" t="str">
        <f ca="true">+IF(OFFSET('Hygiene Data'!$D$11,0,10*ROW('Hygiene Data'!D20))="","",OFFSET('Hygiene Data'!$D$11,0,10*ROW('Hygiene Data'!D20)))</f>
        <v/>
      </c>
      <c r="DP26" s="297" t="str">
        <f ca="true">+IF(OFFSET('Hygiene Data'!$D$12,0,10*ROW('Hygiene Data'!D20))="","",OFFSET('Hygiene Data'!$D$12,0,10*ROW('Hygiene Data'!D20)))</f>
        <v/>
      </c>
      <c r="DQ26" s="297" t="str">
        <f ca="true">+IF(OFFSET('Hygiene Data'!$D$13,0,10*ROW('Hygiene Data'!D20))="","",OFFSET('Hygiene Data'!$D$13,0,10*ROW('Hygiene Data'!D20)))</f>
        <v/>
      </c>
      <c r="DR26" s="297" t="str">
        <f ca="true">+IF(OFFSET('Hygiene Data'!$E$11,0,10*ROW('Hygiene Data'!E20))="","",OFFSET('Hygiene Data'!$E$11,0,10*ROW('Hygiene Data'!E20)))</f>
        <v/>
      </c>
      <c r="DS26" s="297" t="str">
        <f ca="true">+IF(OFFSET('Hygiene Data'!$E$12,0,10*ROW('Hygiene Data'!E20))="","",OFFSET('Hygiene Data'!$E$12,0,10*ROW('Hygiene Data'!E20)))</f>
        <v/>
      </c>
      <c r="DT26" s="297" t="str">
        <f ca="true">+IF(OFFSET('Hygiene Data'!$E$13,0,10*ROW('Hygiene Data'!E20))="","",OFFSET('Hygiene Data'!$E$13,0,10*ROW('Hygiene Data'!E20)))</f>
        <v/>
      </c>
      <c r="DU26" s="297" t="str">
        <f ca="true">+IF(OFFSET('Hygiene Data'!$F$11,0,10*ROW('Hygiene Data'!F20))="","",OFFSET('Hygiene Data'!$F$11,0,10*ROW('Hygiene Data'!F20)))</f>
        <v/>
      </c>
      <c r="DV26" s="297" t="str">
        <f ca="true">+IF(OFFSET('Hygiene Data'!$F$12,0,10*ROW('Hygiene Data'!F20))="","",OFFSET('Hygiene Data'!$F$12,0,10*ROW('Hygiene Data'!F20)))</f>
        <v/>
      </c>
      <c r="DW26" s="297" t="str">
        <f ca="true">+IF(OFFSET('Hygiene Data'!$F$13,0,10*ROW('Hygiene Data'!F20))="","",OFFSET('Hygiene Data'!$F$13,0,10*ROW('Hygiene Data'!F20)))</f>
        <v/>
      </c>
      <c r="DX26" s="297" t="str">
        <f ca="true">+IF(OFFSET('Hygiene Data'!$G$11,0,10*ROW('Hygiene Data'!G20))="","",OFFSET('Hygiene Data'!$G$11,0,10*ROW('Hygiene Data'!G20)))</f>
        <v/>
      </c>
      <c r="DY26" s="297" t="str">
        <f ca="true">+IF(OFFSET('Hygiene Data'!$G$12,0,10*ROW('Hygiene Data'!G20))="","",OFFSET('Hygiene Data'!$G$12,0,10*ROW('Hygiene Data'!G20)))</f>
        <v/>
      </c>
      <c r="DZ26" s="297" t="str">
        <f ca="true">+IF(OFFSET('Hygiene Data'!$G$13,0,10*ROW('Hygiene Data'!G20))="","",OFFSET('Hygiene Data'!$G$13,0,10*ROW('Hygiene Data'!G20)))</f>
        <v/>
      </c>
      <c r="EA26" s="297" t="str">
        <f ca="true">+IF(OFFSET('Hygiene Data'!$H$11,0,10*ROW('Hygiene Data'!H20))="","",OFFSET('Hygiene Data'!$H$11,0,10*ROW('Hygiene Data'!H20)))</f>
        <v/>
      </c>
      <c r="EB26" s="297" t="str">
        <f ca="true">+IF(OFFSET('Hygiene Data'!$H$12,0,10*ROW('Hygiene Data'!H20))="","",OFFSET('Hygiene Data'!$H$12,0,10*ROW('Hygiene Data'!H20)))</f>
        <v/>
      </c>
      <c r="EC26" s="297" t="str">
        <f ca="true">+IF(OFFSET('Hygiene Data'!$H$13,0,10*ROW('Hygiene Data'!H20))="","",OFFSET('Hygiene Data'!$H$13,0,10*ROW('Hygiene Data'!H20)))</f>
        <v/>
      </c>
      <c r="ED26" s="297" t="str">
        <f ca="true">+IF(OFFSET('Hygiene Data'!$I$11,0,10*ROW('Hygiene Data'!I20))="","",OFFSET('Hygiene Data'!$I$11,0,10*ROW('Hygiene Data'!I20)))</f>
        <v/>
      </c>
      <c r="EE26" s="297" t="str">
        <f ca="true">+IF(OFFSET('Hygiene Data'!$I$12,0,10*ROW('Hygiene Data'!I20))="","",OFFSET('Hygiene Data'!$I$12,0,10*ROW('Hygiene Data'!I20)))</f>
        <v/>
      </c>
      <c r="EF26" s="29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3"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7"/>
      <c r="BS27" s="297" t="str">
        <f ca="true">+IF(OFFSET('Water Data'!$D$27,0,10*ROW('Water Data'!D21))="","",OFFSET('Water Data'!$D$27,0,10*ROW('Water Data'!D21)))</f>
        <v/>
      </c>
      <c r="BT27" s="297" t="str">
        <f ca="true">+IF(OFFSET('Water Data'!$D$28,0,10*ROW('Water Data'!D21))="","",OFFSET('Water Data'!$D$28,0,10*ROW('Water Data'!D21)))</f>
        <v/>
      </c>
      <c r="BU27" s="297" t="str">
        <f ca="true">+IF(OFFSET('Water Data'!$D$29,0,10*ROW('Water Data'!D21))="","",OFFSET('Water Data'!$D$29,0,10*ROW('Water Data'!D21)))</f>
        <v/>
      </c>
      <c r="BV27" s="297" t="str">
        <f ca="true">+IF(OFFSET('Water Data'!$E$27,0,10*ROW('Water Data'!E21))="","",OFFSET('Water Data'!$E$27,0,10*ROW('Water Data'!E21)))</f>
        <v/>
      </c>
      <c r="BW27" s="297" t="str">
        <f ca="true">+IF(OFFSET('Water Data'!$E$28,0,10*ROW('Water Data'!E21))="","",OFFSET('Water Data'!$E$28,0,10*ROW('Water Data'!E21)))</f>
        <v/>
      </c>
      <c r="BX27" s="297" t="str">
        <f ca="true">+IF(OFFSET('Water Data'!$E$29,0,10*ROW('Water Data'!E21))="","",OFFSET('Water Data'!$E$29,0,10*ROW('Water Data'!E21)))</f>
        <v/>
      </c>
      <c r="BY27" s="297" t="str">
        <f ca="true">+IF(OFFSET('Water Data'!$F$27,0,10*ROW('Water Data'!F21))="","",OFFSET('Water Data'!$F$27,0,10*ROW('Water Data'!F21)))</f>
        <v/>
      </c>
      <c r="BZ27" s="297" t="str">
        <f ca="true">+IF(OFFSET('Water Data'!$F$28,0,10*ROW('Water Data'!F21))="","",OFFSET('Water Data'!$F$28,0,10*ROW('Water Data'!F21)))</f>
        <v/>
      </c>
      <c r="CA27" s="297" t="str">
        <f ca="true">+IF(OFFSET('Water Data'!$F$29,0,10*ROW('Water Data'!F21))="","",OFFSET('Water Data'!$F$29,0,10*ROW('Water Data'!F21)))</f>
        <v/>
      </c>
      <c r="CB27" s="297" t="str">
        <f ca="true">+IF(OFFSET('Water Data'!$G$27,0,10*ROW('Water Data'!G21))="","",OFFSET('Water Data'!$G$27,0,10*ROW('Water Data'!G21)))</f>
        <v/>
      </c>
      <c r="CC27" s="297" t="str">
        <f ca="true">+IF(OFFSET('Water Data'!$G$28,0,10*ROW('Water Data'!G21))="","",OFFSET('Water Data'!$G$28,0,10*ROW('Water Data'!G21)))</f>
        <v/>
      </c>
      <c r="CD27" s="297" t="str">
        <f ca="true">+IF(OFFSET('Water Data'!$G$29,0,10*ROW('Water Data'!G21))="","",OFFSET('Water Data'!$G$29,0,10*ROW('Water Data'!G21)))</f>
        <v/>
      </c>
      <c r="CE27" s="297" t="str">
        <f ca="true">+IF(OFFSET('Water Data'!$H$27,0,10*ROW('Water Data'!H21))="","",OFFSET('Water Data'!$H$27,0,10*ROW('Water Data'!H21)))</f>
        <v/>
      </c>
      <c r="CF27" s="297" t="str">
        <f ca="true">+IF(OFFSET('Water Data'!$H$28,0,10*ROW('Water Data'!H21))="","",OFFSET('Water Data'!$H$28,0,10*ROW('Water Data'!H21)))</f>
        <v/>
      </c>
      <c r="CG27" s="297" t="str">
        <f ca="true">+IF(OFFSET('Water Data'!$H$29,0,10*ROW('Water Data'!H21))="","",OFFSET('Water Data'!$H$29,0,10*ROW('Water Data'!H21)))</f>
        <v/>
      </c>
      <c r="CH27" s="297" t="str">
        <f ca="true">+IF(OFFSET('Water Data'!$I$27,0,10*ROW('Water Data'!I21))="","",OFFSET('Water Data'!$I$27,0,10*ROW('Water Data'!I21)))</f>
        <v/>
      </c>
      <c r="CI27" s="297" t="str">
        <f ca="true">+IF(OFFSET('Water Data'!$I$28,0,10*ROW('Water Data'!I21))="","",OFFSET('Water Data'!$I$28,0,10*ROW('Water Data'!I21)))</f>
        <v/>
      </c>
      <c r="CJ27" s="297" t="str">
        <f ca="true">+IF(OFFSET('Water Data'!$I$29,0,10*ROW('Water Data'!I21))="","",OFFSET('Water Data'!$I$29,0,10*ROW('Water Data'!I21)))</f>
        <v/>
      </c>
      <c r="CK27" s="297" t="str">
        <f ca="true">+IF(OFFSET('Sanitation Data'!$D$28,0,10*ROW('Sanitation Data'!D21))="","",OFFSET('Sanitation Data'!$D$28,0,10*ROW('Sanitation Data'!D21)))</f>
        <v/>
      </c>
      <c r="CL27" s="297" t="str">
        <f ca="true">+IF(OFFSET('Sanitation Data'!$D$29,0,10*ROW('Sanitation Data'!D21))="","",OFFSET('Sanitation Data'!$D$29,0,10*ROW('Sanitation Data'!D21)))</f>
        <v/>
      </c>
      <c r="CM27" s="297" t="str">
        <f ca="true">+IF(OFFSET('Sanitation Data'!$D$30,0,10*ROW('Sanitation Data'!D21))="","",OFFSET('Sanitation Data'!$D$30,0,10*ROW('Sanitation Data'!D21)))</f>
        <v/>
      </c>
      <c r="CN27" s="297" t="str">
        <f ca="true">+IF(OFFSET('Sanitation Data'!$D$31,0,10*ROW('Sanitation Data'!D21))="","",OFFSET('Sanitation Data'!$D$31,0,10*ROW('Sanitation Data'!D21)))</f>
        <v/>
      </c>
      <c r="CO27" s="297" t="str">
        <f ca="true">+IF(OFFSET('Sanitation Data'!$D$32,0,10*ROW('Sanitation Data'!D21))="","",OFFSET('Sanitation Data'!$D$32,0,10*ROW('Sanitation Data'!D21)))</f>
        <v/>
      </c>
      <c r="CP27" s="297" t="str">
        <f ca="true">+IF(OFFSET('Sanitation Data'!$E$28,0,10*ROW('Sanitation Data'!E21))="","",OFFSET('Sanitation Data'!$E$28,0,10*ROW('Sanitation Data'!E21)))</f>
        <v/>
      </c>
      <c r="CQ27" s="297" t="str">
        <f ca="true">+IF(OFFSET('Sanitation Data'!$E$29,0,10*ROW('Sanitation Data'!E21))="","",OFFSET('Sanitation Data'!$E$29,0,10*ROW('Sanitation Data'!E21)))</f>
        <v/>
      </c>
      <c r="CR27" s="297" t="str">
        <f ca="true">+IF(OFFSET('Sanitation Data'!$E$30,0,10*ROW('Sanitation Data'!E21))="","",OFFSET('Sanitation Data'!$E$30,0,10*ROW('Sanitation Data'!E21)))</f>
        <v/>
      </c>
      <c r="CS27" s="297" t="str">
        <f ca="true">+IF(OFFSET('Sanitation Data'!$E$31,0,10*ROW('Sanitation Data'!E21))="","",OFFSET('Sanitation Data'!$E$31,0,10*ROW('Sanitation Data'!E21)))</f>
        <v/>
      </c>
      <c r="CT27" s="297" t="str">
        <f ca="true">+IF(OFFSET('Sanitation Data'!$E$32,0,10*ROW('Sanitation Data'!E21))="","",OFFSET('Sanitation Data'!$E$32,0,10*ROW('Sanitation Data'!E21)))</f>
        <v/>
      </c>
      <c r="CU27" s="297" t="str">
        <f ca="true">+IF(OFFSET('Sanitation Data'!$F$28,0,10*ROW('Sanitation Data'!F21))="","",OFFSET('Sanitation Data'!$F$28,0,10*ROW('Sanitation Data'!F21)))</f>
        <v/>
      </c>
      <c r="CV27" s="297" t="str">
        <f ca="true">+IF(OFFSET('Sanitation Data'!$F$29,0,10*ROW('Sanitation Data'!F21))="","",OFFSET('Sanitation Data'!$F$29,0,10*ROW('Sanitation Data'!F21)))</f>
        <v/>
      </c>
      <c r="CW27" s="297" t="str">
        <f ca="true">+IF(OFFSET('Sanitation Data'!$F$30,0,10*ROW('Sanitation Data'!F21))="","",OFFSET('Sanitation Data'!$F$30,0,10*ROW('Sanitation Data'!F21)))</f>
        <v/>
      </c>
      <c r="CX27" s="297" t="str">
        <f ca="true">+IF(OFFSET('Sanitation Data'!$F$31,0,10*ROW('Sanitation Data'!F21))="","",OFFSET('Sanitation Data'!$F$31,0,10*ROW('Sanitation Data'!F21)))</f>
        <v/>
      </c>
      <c r="CY27" s="297" t="str">
        <f ca="true">+IF(OFFSET('Sanitation Data'!$F$32,0,10*ROW('Sanitation Data'!F21))="","",OFFSET('Sanitation Data'!$F$32,0,10*ROW('Sanitation Data'!F21)))</f>
        <v/>
      </c>
      <c r="CZ27" s="297" t="str">
        <f ca="true">+IF(OFFSET('Sanitation Data'!$G$28,0,10*ROW('Sanitation Data'!G21))="","",OFFSET('Sanitation Data'!$G$28,0,10*ROW('Sanitation Data'!G21)))</f>
        <v/>
      </c>
      <c r="DA27" s="297" t="str">
        <f ca="true">+IF(OFFSET('Sanitation Data'!$G$29,0,10*ROW('Sanitation Data'!G21))="","",OFFSET('Sanitation Data'!$G$29,0,10*ROW('Sanitation Data'!G21)))</f>
        <v/>
      </c>
      <c r="DB27" s="297" t="str">
        <f ca="true">+IF(OFFSET('Sanitation Data'!$G$30,0,10*ROW('Sanitation Data'!G21))="","",OFFSET('Sanitation Data'!$G$30,0,10*ROW('Sanitation Data'!G21)))</f>
        <v/>
      </c>
      <c r="DC27" s="297" t="str">
        <f ca="true">+IF(OFFSET('Sanitation Data'!$G$31,0,10*ROW('Sanitation Data'!G21))="","",OFFSET('Sanitation Data'!$G$31,0,10*ROW('Sanitation Data'!G21)))</f>
        <v/>
      </c>
      <c r="DD27" s="297" t="str">
        <f ca="true">+IF(OFFSET('Sanitation Data'!$G$32,0,10*ROW('Sanitation Data'!G21))="","",OFFSET('Sanitation Data'!$G$32,0,10*ROW('Sanitation Data'!G21)))</f>
        <v/>
      </c>
      <c r="DE27" s="297" t="str">
        <f ca="true">+IF(OFFSET('Sanitation Data'!$H$28,0,10*ROW('Sanitation Data'!H21))="","",OFFSET('Sanitation Data'!$H$28,0,10*ROW('Sanitation Data'!H21)))</f>
        <v/>
      </c>
      <c r="DF27" s="297" t="str">
        <f ca="true">+IF(OFFSET('Sanitation Data'!$H$29,0,10*ROW('Sanitation Data'!H21))="","",OFFSET('Sanitation Data'!$H$29,0,10*ROW('Sanitation Data'!H21)))</f>
        <v/>
      </c>
      <c r="DG27" s="297" t="str">
        <f ca="true">+IF(OFFSET('Sanitation Data'!$H$30,0,10*ROW('Sanitation Data'!H21))="","",OFFSET('Sanitation Data'!$H$30,0,10*ROW('Sanitation Data'!H21)))</f>
        <v/>
      </c>
      <c r="DH27" s="297" t="str">
        <f ca="true">+IF(OFFSET('Sanitation Data'!$H$31,0,10*ROW('Sanitation Data'!H21))="","",OFFSET('Sanitation Data'!$H$31,0,10*ROW('Sanitation Data'!H21)))</f>
        <v/>
      </c>
      <c r="DI27" s="297" t="str">
        <f ca="true">+IF(OFFSET('Sanitation Data'!$H$32,0,10*ROW('Sanitation Data'!H21))="","",OFFSET('Sanitation Data'!$H$32,0,10*ROW('Sanitation Data'!H21)))</f>
        <v/>
      </c>
      <c r="DJ27" s="297" t="str">
        <f ca="true">+IF(OFFSET('Sanitation Data'!$I$28,0,10*ROW('Sanitation Data'!I21))="","",OFFSET('Sanitation Data'!$I$28,0,10*ROW('Sanitation Data'!I21)))</f>
        <v/>
      </c>
      <c r="DK27" s="297" t="str">
        <f ca="true">+IF(OFFSET('Sanitation Data'!$I$29,0,10*ROW('Sanitation Data'!I21))="","",OFFSET('Sanitation Data'!$I$29,0,10*ROW('Sanitation Data'!I21)))</f>
        <v/>
      </c>
      <c r="DL27" s="297" t="str">
        <f ca="true">+IF(OFFSET('Sanitation Data'!$I$30,0,10*ROW('Sanitation Data'!I21))="","",OFFSET('Sanitation Data'!$I$30,0,10*ROW('Sanitation Data'!I21)))</f>
        <v/>
      </c>
      <c r="DM27" s="297" t="str">
        <f ca="true">+IF(OFFSET('Sanitation Data'!$I$31,0,10*ROW('Sanitation Data'!I21))="","",OFFSET('Sanitation Data'!$I$31,0,10*ROW('Sanitation Data'!I21)))</f>
        <v/>
      </c>
      <c r="DN27" s="297" t="str">
        <f ca="true">+IF(OFFSET('Sanitation Data'!$I$32,0,10*ROW('Sanitation Data'!I21))="","",OFFSET('Sanitation Data'!$I$32,0,10*ROW('Sanitation Data'!I21)))</f>
        <v/>
      </c>
      <c r="DO27" s="297" t="str">
        <f ca="true">+IF(OFFSET('Hygiene Data'!$D$11,0,10*ROW('Hygiene Data'!D21))="","",OFFSET('Hygiene Data'!$D$11,0,10*ROW('Hygiene Data'!D21)))</f>
        <v/>
      </c>
      <c r="DP27" s="297" t="str">
        <f ca="true">+IF(OFFSET('Hygiene Data'!$D$12,0,10*ROW('Hygiene Data'!D21))="","",OFFSET('Hygiene Data'!$D$12,0,10*ROW('Hygiene Data'!D21)))</f>
        <v/>
      </c>
      <c r="DQ27" s="297" t="str">
        <f ca="true">+IF(OFFSET('Hygiene Data'!$D$13,0,10*ROW('Hygiene Data'!D21))="","",OFFSET('Hygiene Data'!$D$13,0,10*ROW('Hygiene Data'!D21)))</f>
        <v/>
      </c>
      <c r="DR27" s="297" t="str">
        <f ca="true">+IF(OFFSET('Hygiene Data'!$E$11,0,10*ROW('Hygiene Data'!E21))="","",OFFSET('Hygiene Data'!$E$11,0,10*ROW('Hygiene Data'!E21)))</f>
        <v/>
      </c>
      <c r="DS27" s="297" t="str">
        <f ca="true">+IF(OFFSET('Hygiene Data'!$E$12,0,10*ROW('Hygiene Data'!E21))="","",OFFSET('Hygiene Data'!$E$12,0,10*ROW('Hygiene Data'!E21)))</f>
        <v/>
      </c>
      <c r="DT27" s="297" t="str">
        <f ca="true">+IF(OFFSET('Hygiene Data'!$E$13,0,10*ROW('Hygiene Data'!E21))="","",OFFSET('Hygiene Data'!$E$13,0,10*ROW('Hygiene Data'!E21)))</f>
        <v/>
      </c>
      <c r="DU27" s="297" t="str">
        <f ca="true">+IF(OFFSET('Hygiene Data'!$F$11,0,10*ROW('Hygiene Data'!F21))="","",OFFSET('Hygiene Data'!$F$11,0,10*ROW('Hygiene Data'!F21)))</f>
        <v/>
      </c>
      <c r="DV27" s="297" t="str">
        <f ca="true">+IF(OFFSET('Hygiene Data'!$F$12,0,10*ROW('Hygiene Data'!F21))="","",OFFSET('Hygiene Data'!$F$12,0,10*ROW('Hygiene Data'!F21)))</f>
        <v/>
      </c>
      <c r="DW27" s="297" t="str">
        <f ca="true">+IF(OFFSET('Hygiene Data'!$F$13,0,10*ROW('Hygiene Data'!F21))="","",OFFSET('Hygiene Data'!$F$13,0,10*ROW('Hygiene Data'!F21)))</f>
        <v/>
      </c>
      <c r="DX27" s="297" t="str">
        <f ca="true">+IF(OFFSET('Hygiene Data'!$G$11,0,10*ROW('Hygiene Data'!G21))="","",OFFSET('Hygiene Data'!$G$11,0,10*ROW('Hygiene Data'!G21)))</f>
        <v/>
      </c>
      <c r="DY27" s="297" t="str">
        <f ca="true">+IF(OFFSET('Hygiene Data'!$G$12,0,10*ROW('Hygiene Data'!G21))="","",OFFSET('Hygiene Data'!$G$12,0,10*ROW('Hygiene Data'!G21)))</f>
        <v/>
      </c>
      <c r="DZ27" s="297" t="str">
        <f ca="true">+IF(OFFSET('Hygiene Data'!$G$13,0,10*ROW('Hygiene Data'!G21))="","",OFFSET('Hygiene Data'!$G$13,0,10*ROW('Hygiene Data'!G21)))</f>
        <v/>
      </c>
      <c r="EA27" s="297" t="str">
        <f ca="true">+IF(OFFSET('Hygiene Data'!$H$11,0,10*ROW('Hygiene Data'!H21))="","",OFFSET('Hygiene Data'!$H$11,0,10*ROW('Hygiene Data'!H21)))</f>
        <v/>
      </c>
      <c r="EB27" s="297" t="str">
        <f ca="true">+IF(OFFSET('Hygiene Data'!$H$12,0,10*ROW('Hygiene Data'!H21))="","",OFFSET('Hygiene Data'!$H$12,0,10*ROW('Hygiene Data'!H21)))</f>
        <v/>
      </c>
      <c r="EC27" s="297" t="str">
        <f ca="true">+IF(OFFSET('Hygiene Data'!$H$13,0,10*ROW('Hygiene Data'!H21))="","",OFFSET('Hygiene Data'!$H$13,0,10*ROW('Hygiene Data'!H21)))</f>
        <v/>
      </c>
      <c r="ED27" s="297" t="str">
        <f ca="true">+IF(OFFSET('Hygiene Data'!$I$11,0,10*ROW('Hygiene Data'!I21))="","",OFFSET('Hygiene Data'!$I$11,0,10*ROW('Hygiene Data'!I21)))</f>
        <v/>
      </c>
      <c r="EE27" s="297" t="str">
        <f ca="true">+IF(OFFSET('Hygiene Data'!$I$12,0,10*ROW('Hygiene Data'!I21))="","",OFFSET('Hygiene Data'!$I$12,0,10*ROW('Hygiene Data'!I21)))</f>
        <v/>
      </c>
      <c r="EF27" s="297"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3"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7"/>
      <c r="BS28" s="297" t="str">
        <f ca="true">+IF(OFFSET('Water Data'!$D$27,0,10*ROW('Water Data'!D22))="","",OFFSET('Water Data'!$D$27,0,10*ROW('Water Data'!D22)))</f>
        <v/>
      </c>
      <c r="BT28" s="297" t="str">
        <f ca="true">+IF(OFFSET('Water Data'!$D$28,0,10*ROW('Water Data'!D22))="","",OFFSET('Water Data'!$D$28,0,10*ROW('Water Data'!D22)))</f>
        <v/>
      </c>
      <c r="BU28" s="297" t="str">
        <f ca="true">+IF(OFFSET('Water Data'!$D$29,0,10*ROW('Water Data'!D22))="","",OFFSET('Water Data'!$D$29,0,10*ROW('Water Data'!D22)))</f>
        <v/>
      </c>
      <c r="BV28" s="297" t="str">
        <f ca="true">+IF(OFFSET('Water Data'!$E$27,0,10*ROW('Water Data'!E22))="","",OFFSET('Water Data'!$E$27,0,10*ROW('Water Data'!E22)))</f>
        <v/>
      </c>
      <c r="BW28" s="297" t="str">
        <f ca="true">+IF(OFFSET('Water Data'!$E$28,0,10*ROW('Water Data'!E22))="","",OFFSET('Water Data'!$E$28,0,10*ROW('Water Data'!E22)))</f>
        <v/>
      </c>
      <c r="BX28" s="297" t="str">
        <f ca="true">+IF(OFFSET('Water Data'!$E$29,0,10*ROW('Water Data'!E22))="","",OFFSET('Water Data'!$E$29,0,10*ROW('Water Data'!E22)))</f>
        <v/>
      </c>
      <c r="BY28" s="297" t="str">
        <f ca="true">+IF(OFFSET('Water Data'!$F$27,0,10*ROW('Water Data'!F22))="","",OFFSET('Water Data'!$F$27,0,10*ROW('Water Data'!F22)))</f>
        <v/>
      </c>
      <c r="BZ28" s="297" t="str">
        <f ca="true">+IF(OFFSET('Water Data'!$F$28,0,10*ROW('Water Data'!F22))="","",OFFSET('Water Data'!$F$28,0,10*ROW('Water Data'!F22)))</f>
        <v/>
      </c>
      <c r="CA28" s="297" t="str">
        <f ca="true">+IF(OFFSET('Water Data'!$F$29,0,10*ROW('Water Data'!F22))="","",OFFSET('Water Data'!$F$29,0,10*ROW('Water Data'!F22)))</f>
        <v/>
      </c>
      <c r="CB28" s="297" t="str">
        <f ca="true">+IF(OFFSET('Water Data'!$G$27,0,10*ROW('Water Data'!G22))="","",OFFSET('Water Data'!$G$27,0,10*ROW('Water Data'!G22)))</f>
        <v/>
      </c>
      <c r="CC28" s="297" t="str">
        <f ca="true">+IF(OFFSET('Water Data'!$G$28,0,10*ROW('Water Data'!G22))="","",OFFSET('Water Data'!$G$28,0,10*ROW('Water Data'!G22)))</f>
        <v/>
      </c>
      <c r="CD28" s="297" t="str">
        <f ca="true">+IF(OFFSET('Water Data'!$G$29,0,10*ROW('Water Data'!G22))="","",OFFSET('Water Data'!$G$29,0,10*ROW('Water Data'!G22)))</f>
        <v/>
      </c>
      <c r="CE28" s="297" t="str">
        <f ca="true">+IF(OFFSET('Water Data'!$H$27,0,10*ROW('Water Data'!H22))="","",OFFSET('Water Data'!$H$27,0,10*ROW('Water Data'!H22)))</f>
        <v/>
      </c>
      <c r="CF28" s="297" t="str">
        <f ca="true">+IF(OFFSET('Water Data'!$H$28,0,10*ROW('Water Data'!H22))="","",OFFSET('Water Data'!$H$28,0,10*ROW('Water Data'!H22)))</f>
        <v/>
      </c>
      <c r="CG28" s="297" t="str">
        <f ca="true">+IF(OFFSET('Water Data'!$H$29,0,10*ROW('Water Data'!H22))="","",OFFSET('Water Data'!$H$29,0,10*ROW('Water Data'!H22)))</f>
        <v/>
      </c>
      <c r="CH28" s="297" t="str">
        <f ca="true">+IF(OFFSET('Water Data'!$I$27,0,10*ROW('Water Data'!I22))="","",OFFSET('Water Data'!$I$27,0,10*ROW('Water Data'!I22)))</f>
        <v/>
      </c>
      <c r="CI28" s="297" t="str">
        <f ca="true">+IF(OFFSET('Water Data'!$I$28,0,10*ROW('Water Data'!I22))="","",OFFSET('Water Data'!$I$28,0,10*ROW('Water Data'!I22)))</f>
        <v/>
      </c>
      <c r="CJ28" s="297" t="str">
        <f ca="true">+IF(OFFSET('Water Data'!$I$29,0,10*ROW('Water Data'!I22))="","",OFFSET('Water Data'!$I$29,0,10*ROW('Water Data'!I22)))</f>
        <v/>
      </c>
      <c r="CK28" s="297" t="str">
        <f ca="true">+IF(OFFSET('Sanitation Data'!$D$28,0,10*ROW('Sanitation Data'!D22))="","",OFFSET('Sanitation Data'!$D$28,0,10*ROW('Sanitation Data'!D22)))</f>
        <v/>
      </c>
      <c r="CL28" s="297" t="str">
        <f ca="true">+IF(OFFSET('Sanitation Data'!$D$29,0,10*ROW('Sanitation Data'!D22))="","",OFFSET('Sanitation Data'!$D$29,0,10*ROW('Sanitation Data'!D22)))</f>
        <v/>
      </c>
      <c r="CM28" s="297" t="str">
        <f ca="true">+IF(OFFSET('Sanitation Data'!$D$30,0,10*ROW('Sanitation Data'!D22))="","",OFFSET('Sanitation Data'!$D$30,0,10*ROW('Sanitation Data'!D22)))</f>
        <v/>
      </c>
      <c r="CN28" s="297" t="str">
        <f ca="true">+IF(OFFSET('Sanitation Data'!$D$31,0,10*ROW('Sanitation Data'!D22))="","",OFFSET('Sanitation Data'!$D$31,0,10*ROW('Sanitation Data'!D22)))</f>
        <v/>
      </c>
      <c r="CO28" s="297" t="str">
        <f ca="true">+IF(OFFSET('Sanitation Data'!$D$32,0,10*ROW('Sanitation Data'!D22))="","",OFFSET('Sanitation Data'!$D$32,0,10*ROW('Sanitation Data'!D22)))</f>
        <v/>
      </c>
      <c r="CP28" s="297" t="str">
        <f ca="true">+IF(OFFSET('Sanitation Data'!$E$28,0,10*ROW('Sanitation Data'!E22))="","",OFFSET('Sanitation Data'!$E$28,0,10*ROW('Sanitation Data'!E22)))</f>
        <v/>
      </c>
      <c r="CQ28" s="297" t="str">
        <f ca="true">+IF(OFFSET('Sanitation Data'!$E$29,0,10*ROW('Sanitation Data'!E22))="","",OFFSET('Sanitation Data'!$E$29,0,10*ROW('Sanitation Data'!E22)))</f>
        <v/>
      </c>
      <c r="CR28" s="297" t="str">
        <f ca="true">+IF(OFFSET('Sanitation Data'!$E$30,0,10*ROW('Sanitation Data'!E22))="","",OFFSET('Sanitation Data'!$E$30,0,10*ROW('Sanitation Data'!E22)))</f>
        <v/>
      </c>
      <c r="CS28" s="297" t="str">
        <f ca="true">+IF(OFFSET('Sanitation Data'!$E$31,0,10*ROW('Sanitation Data'!E22))="","",OFFSET('Sanitation Data'!$E$31,0,10*ROW('Sanitation Data'!E22)))</f>
        <v/>
      </c>
      <c r="CT28" s="297" t="str">
        <f ca="true">+IF(OFFSET('Sanitation Data'!$E$32,0,10*ROW('Sanitation Data'!E22))="","",OFFSET('Sanitation Data'!$E$32,0,10*ROW('Sanitation Data'!E22)))</f>
        <v/>
      </c>
      <c r="CU28" s="297" t="str">
        <f ca="true">+IF(OFFSET('Sanitation Data'!$F$28,0,10*ROW('Sanitation Data'!F22))="","",OFFSET('Sanitation Data'!$F$28,0,10*ROW('Sanitation Data'!F22)))</f>
        <v/>
      </c>
      <c r="CV28" s="297" t="str">
        <f ca="true">+IF(OFFSET('Sanitation Data'!$F$29,0,10*ROW('Sanitation Data'!F22))="","",OFFSET('Sanitation Data'!$F$29,0,10*ROW('Sanitation Data'!F22)))</f>
        <v/>
      </c>
      <c r="CW28" s="297" t="str">
        <f ca="true">+IF(OFFSET('Sanitation Data'!$F$30,0,10*ROW('Sanitation Data'!F22))="","",OFFSET('Sanitation Data'!$F$30,0,10*ROW('Sanitation Data'!F22)))</f>
        <v/>
      </c>
      <c r="CX28" s="297" t="str">
        <f ca="true">+IF(OFFSET('Sanitation Data'!$F$31,0,10*ROW('Sanitation Data'!F22))="","",OFFSET('Sanitation Data'!$F$31,0,10*ROW('Sanitation Data'!F22)))</f>
        <v/>
      </c>
      <c r="CY28" s="297" t="str">
        <f ca="true">+IF(OFFSET('Sanitation Data'!$F$32,0,10*ROW('Sanitation Data'!F22))="","",OFFSET('Sanitation Data'!$F$32,0,10*ROW('Sanitation Data'!F22)))</f>
        <v/>
      </c>
      <c r="CZ28" s="297" t="str">
        <f ca="true">+IF(OFFSET('Sanitation Data'!$G$28,0,10*ROW('Sanitation Data'!G22))="","",OFFSET('Sanitation Data'!$G$28,0,10*ROW('Sanitation Data'!G22)))</f>
        <v/>
      </c>
      <c r="DA28" s="297" t="str">
        <f ca="true">+IF(OFFSET('Sanitation Data'!$G$29,0,10*ROW('Sanitation Data'!G22))="","",OFFSET('Sanitation Data'!$G$29,0,10*ROW('Sanitation Data'!G22)))</f>
        <v/>
      </c>
      <c r="DB28" s="297" t="str">
        <f ca="true">+IF(OFFSET('Sanitation Data'!$G$30,0,10*ROW('Sanitation Data'!G22))="","",OFFSET('Sanitation Data'!$G$30,0,10*ROW('Sanitation Data'!G22)))</f>
        <v/>
      </c>
      <c r="DC28" s="297" t="str">
        <f ca="true">+IF(OFFSET('Sanitation Data'!$G$31,0,10*ROW('Sanitation Data'!G22))="","",OFFSET('Sanitation Data'!$G$31,0,10*ROW('Sanitation Data'!G22)))</f>
        <v/>
      </c>
      <c r="DD28" s="297" t="str">
        <f ca="true">+IF(OFFSET('Sanitation Data'!$G$32,0,10*ROW('Sanitation Data'!G22))="","",OFFSET('Sanitation Data'!$G$32,0,10*ROW('Sanitation Data'!G22)))</f>
        <v/>
      </c>
      <c r="DE28" s="297" t="str">
        <f ca="true">+IF(OFFSET('Sanitation Data'!$H$28,0,10*ROW('Sanitation Data'!H22))="","",OFFSET('Sanitation Data'!$H$28,0,10*ROW('Sanitation Data'!H22)))</f>
        <v/>
      </c>
      <c r="DF28" s="297" t="str">
        <f ca="true">+IF(OFFSET('Sanitation Data'!$H$29,0,10*ROW('Sanitation Data'!H22))="","",OFFSET('Sanitation Data'!$H$29,0,10*ROW('Sanitation Data'!H22)))</f>
        <v/>
      </c>
      <c r="DG28" s="297" t="str">
        <f ca="true">+IF(OFFSET('Sanitation Data'!$H$30,0,10*ROW('Sanitation Data'!H22))="","",OFFSET('Sanitation Data'!$H$30,0,10*ROW('Sanitation Data'!H22)))</f>
        <v/>
      </c>
      <c r="DH28" s="297" t="str">
        <f ca="true">+IF(OFFSET('Sanitation Data'!$H$31,0,10*ROW('Sanitation Data'!H22))="","",OFFSET('Sanitation Data'!$H$31,0,10*ROW('Sanitation Data'!H22)))</f>
        <v/>
      </c>
      <c r="DI28" s="297" t="str">
        <f ca="true">+IF(OFFSET('Sanitation Data'!$H$32,0,10*ROW('Sanitation Data'!H22))="","",OFFSET('Sanitation Data'!$H$32,0,10*ROW('Sanitation Data'!H22)))</f>
        <v/>
      </c>
      <c r="DJ28" s="297" t="str">
        <f ca="true">+IF(OFFSET('Sanitation Data'!$I$28,0,10*ROW('Sanitation Data'!I22))="","",OFFSET('Sanitation Data'!$I$28,0,10*ROW('Sanitation Data'!I22)))</f>
        <v/>
      </c>
      <c r="DK28" s="297" t="str">
        <f ca="true">+IF(OFFSET('Sanitation Data'!$I$29,0,10*ROW('Sanitation Data'!I22))="","",OFFSET('Sanitation Data'!$I$29,0,10*ROW('Sanitation Data'!I22)))</f>
        <v/>
      </c>
      <c r="DL28" s="297" t="str">
        <f ca="true">+IF(OFFSET('Sanitation Data'!$I$30,0,10*ROW('Sanitation Data'!I22))="","",OFFSET('Sanitation Data'!$I$30,0,10*ROW('Sanitation Data'!I22)))</f>
        <v/>
      </c>
      <c r="DM28" s="297" t="str">
        <f ca="true">+IF(OFFSET('Sanitation Data'!$I$31,0,10*ROW('Sanitation Data'!I22))="","",OFFSET('Sanitation Data'!$I$31,0,10*ROW('Sanitation Data'!I22)))</f>
        <v/>
      </c>
      <c r="DN28" s="297" t="str">
        <f ca="true">+IF(OFFSET('Sanitation Data'!$I$32,0,10*ROW('Sanitation Data'!I22))="","",OFFSET('Sanitation Data'!$I$32,0,10*ROW('Sanitation Data'!I22)))</f>
        <v/>
      </c>
      <c r="DO28" s="297" t="str">
        <f ca="true">+IF(OFFSET('Hygiene Data'!$D$11,0,10*ROW('Hygiene Data'!D22))="","",OFFSET('Hygiene Data'!$D$11,0,10*ROW('Hygiene Data'!D22)))</f>
        <v/>
      </c>
      <c r="DP28" s="297" t="str">
        <f ca="true">+IF(OFFSET('Hygiene Data'!$D$12,0,10*ROW('Hygiene Data'!D22))="","",OFFSET('Hygiene Data'!$D$12,0,10*ROW('Hygiene Data'!D22)))</f>
        <v/>
      </c>
      <c r="DQ28" s="297" t="str">
        <f ca="true">+IF(OFFSET('Hygiene Data'!$D$13,0,10*ROW('Hygiene Data'!D22))="","",OFFSET('Hygiene Data'!$D$13,0,10*ROW('Hygiene Data'!D22)))</f>
        <v/>
      </c>
      <c r="DR28" s="297" t="str">
        <f ca="true">+IF(OFFSET('Hygiene Data'!$E$11,0,10*ROW('Hygiene Data'!E22))="","",OFFSET('Hygiene Data'!$E$11,0,10*ROW('Hygiene Data'!E22)))</f>
        <v/>
      </c>
      <c r="DS28" s="297" t="str">
        <f ca="true">+IF(OFFSET('Hygiene Data'!$E$12,0,10*ROW('Hygiene Data'!E22))="","",OFFSET('Hygiene Data'!$E$12,0,10*ROW('Hygiene Data'!E22)))</f>
        <v/>
      </c>
      <c r="DT28" s="297" t="str">
        <f ca="true">+IF(OFFSET('Hygiene Data'!$E$13,0,10*ROW('Hygiene Data'!E22))="","",OFFSET('Hygiene Data'!$E$13,0,10*ROW('Hygiene Data'!E22)))</f>
        <v/>
      </c>
      <c r="DU28" s="297" t="str">
        <f ca="true">+IF(OFFSET('Hygiene Data'!$F$11,0,10*ROW('Hygiene Data'!F22))="","",OFFSET('Hygiene Data'!$F$11,0,10*ROW('Hygiene Data'!F22)))</f>
        <v/>
      </c>
      <c r="DV28" s="297" t="str">
        <f ca="true">+IF(OFFSET('Hygiene Data'!$F$12,0,10*ROW('Hygiene Data'!F22))="","",OFFSET('Hygiene Data'!$F$12,0,10*ROW('Hygiene Data'!F22)))</f>
        <v/>
      </c>
      <c r="DW28" s="297" t="str">
        <f ca="true">+IF(OFFSET('Hygiene Data'!$F$13,0,10*ROW('Hygiene Data'!F22))="","",OFFSET('Hygiene Data'!$F$13,0,10*ROW('Hygiene Data'!F22)))</f>
        <v/>
      </c>
      <c r="DX28" s="297" t="str">
        <f ca="true">+IF(OFFSET('Hygiene Data'!$G$11,0,10*ROW('Hygiene Data'!G22))="","",OFFSET('Hygiene Data'!$G$11,0,10*ROW('Hygiene Data'!G22)))</f>
        <v/>
      </c>
      <c r="DY28" s="297" t="str">
        <f ca="true">+IF(OFFSET('Hygiene Data'!$G$12,0,10*ROW('Hygiene Data'!G22))="","",OFFSET('Hygiene Data'!$G$12,0,10*ROW('Hygiene Data'!G22)))</f>
        <v/>
      </c>
      <c r="DZ28" s="297" t="str">
        <f ca="true">+IF(OFFSET('Hygiene Data'!$G$13,0,10*ROW('Hygiene Data'!G22))="","",OFFSET('Hygiene Data'!$G$13,0,10*ROW('Hygiene Data'!G22)))</f>
        <v/>
      </c>
      <c r="EA28" s="297" t="str">
        <f ca="true">+IF(OFFSET('Hygiene Data'!$H$11,0,10*ROW('Hygiene Data'!H22))="","",OFFSET('Hygiene Data'!$H$11,0,10*ROW('Hygiene Data'!H22)))</f>
        <v/>
      </c>
      <c r="EB28" s="297" t="str">
        <f ca="true">+IF(OFFSET('Hygiene Data'!$H$12,0,10*ROW('Hygiene Data'!H22))="","",OFFSET('Hygiene Data'!$H$12,0,10*ROW('Hygiene Data'!H22)))</f>
        <v/>
      </c>
      <c r="EC28" s="297" t="str">
        <f ca="true">+IF(OFFSET('Hygiene Data'!$H$13,0,10*ROW('Hygiene Data'!H22))="","",OFFSET('Hygiene Data'!$H$13,0,10*ROW('Hygiene Data'!H22)))</f>
        <v/>
      </c>
      <c r="ED28" s="297" t="str">
        <f ca="true">+IF(OFFSET('Hygiene Data'!$I$11,0,10*ROW('Hygiene Data'!I22))="","",OFFSET('Hygiene Data'!$I$11,0,10*ROW('Hygiene Data'!I22)))</f>
        <v/>
      </c>
      <c r="EE28" s="297" t="str">
        <f ca="true">+IF(OFFSET('Hygiene Data'!$I$12,0,10*ROW('Hygiene Data'!I22))="","",OFFSET('Hygiene Data'!$I$12,0,10*ROW('Hygiene Data'!I22)))</f>
        <v/>
      </c>
      <c r="EF28" s="297"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3"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7"/>
      <c r="BS29" s="297" t="str">
        <f ca="true">+IF(OFFSET('Water Data'!$D$27,0,10*ROW('Water Data'!D23))="","",OFFSET('Water Data'!$D$27,0,10*ROW('Water Data'!D23)))</f>
        <v/>
      </c>
      <c r="BT29" s="297" t="str">
        <f ca="true">+IF(OFFSET('Water Data'!$D$28,0,10*ROW('Water Data'!D23))="","",OFFSET('Water Data'!$D$28,0,10*ROW('Water Data'!D23)))</f>
        <v/>
      </c>
      <c r="BU29" s="297" t="str">
        <f ca="true">+IF(OFFSET('Water Data'!$D$29,0,10*ROW('Water Data'!D23))="","",OFFSET('Water Data'!$D$29,0,10*ROW('Water Data'!D23)))</f>
        <v/>
      </c>
      <c r="BV29" s="297" t="str">
        <f ca="true">+IF(OFFSET('Water Data'!$E$27,0,10*ROW('Water Data'!E23))="","",OFFSET('Water Data'!$E$27,0,10*ROW('Water Data'!E23)))</f>
        <v/>
      </c>
      <c r="BW29" s="297" t="str">
        <f ca="true">+IF(OFFSET('Water Data'!$E$28,0,10*ROW('Water Data'!E23))="","",OFFSET('Water Data'!$E$28,0,10*ROW('Water Data'!E23)))</f>
        <v/>
      </c>
      <c r="BX29" s="297" t="str">
        <f ca="true">+IF(OFFSET('Water Data'!$E$29,0,10*ROW('Water Data'!E23))="","",OFFSET('Water Data'!$E$29,0,10*ROW('Water Data'!E23)))</f>
        <v/>
      </c>
      <c r="BY29" s="297" t="str">
        <f ca="true">+IF(OFFSET('Water Data'!$F$27,0,10*ROW('Water Data'!F23))="","",OFFSET('Water Data'!$F$27,0,10*ROW('Water Data'!F23)))</f>
        <v/>
      </c>
      <c r="BZ29" s="297" t="str">
        <f ca="true">+IF(OFFSET('Water Data'!$F$28,0,10*ROW('Water Data'!F23))="","",OFFSET('Water Data'!$F$28,0,10*ROW('Water Data'!F23)))</f>
        <v/>
      </c>
      <c r="CA29" s="297" t="str">
        <f ca="true">+IF(OFFSET('Water Data'!$F$29,0,10*ROW('Water Data'!F23))="","",OFFSET('Water Data'!$F$29,0,10*ROW('Water Data'!F23)))</f>
        <v/>
      </c>
      <c r="CB29" s="297" t="str">
        <f ca="true">+IF(OFFSET('Water Data'!$G$27,0,10*ROW('Water Data'!G23))="","",OFFSET('Water Data'!$G$27,0,10*ROW('Water Data'!G23)))</f>
        <v/>
      </c>
      <c r="CC29" s="297" t="str">
        <f ca="true">+IF(OFFSET('Water Data'!$G$28,0,10*ROW('Water Data'!G23))="","",OFFSET('Water Data'!$G$28,0,10*ROW('Water Data'!G23)))</f>
        <v/>
      </c>
      <c r="CD29" s="297" t="str">
        <f ca="true">+IF(OFFSET('Water Data'!$G$29,0,10*ROW('Water Data'!G23))="","",OFFSET('Water Data'!$G$29,0,10*ROW('Water Data'!G23)))</f>
        <v/>
      </c>
      <c r="CE29" s="297" t="str">
        <f ca="true">+IF(OFFSET('Water Data'!$H$27,0,10*ROW('Water Data'!H23))="","",OFFSET('Water Data'!$H$27,0,10*ROW('Water Data'!H23)))</f>
        <v/>
      </c>
      <c r="CF29" s="297" t="str">
        <f ca="true">+IF(OFFSET('Water Data'!$H$28,0,10*ROW('Water Data'!H23))="","",OFFSET('Water Data'!$H$28,0,10*ROW('Water Data'!H23)))</f>
        <v/>
      </c>
      <c r="CG29" s="297" t="str">
        <f ca="true">+IF(OFFSET('Water Data'!$H$29,0,10*ROW('Water Data'!H23))="","",OFFSET('Water Data'!$H$29,0,10*ROW('Water Data'!H23)))</f>
        <v/>
      </c>
      <c r="CH29" s="297" t="str">
        <f ca="true">+IF(OFFSET('Water Data'!$I$27,0,10*ROW('Water Data'!I23))="","",OFFSET('Water Data'!$I$27,0,10*ROW('Water Data'!I23)))</f>
        <v/>
      </c>
      <c r="CI29" s="297" t="str">
        <f ca="true">+IF(OFFSET('Water Data'!$I$28,0,10*ROW('Water Data'!I23))="","",OFFSET('Water Data'!$I$28,0,10*ROW('Water Data'!I23)))</f>
        <v/>
      </c>
      <c r="CJ29" s="297" t="str">
        <f ca="true">+IF(OFFSET('Water Data'!$I$29,0,10*ROW('Water Data'!I23))="","",OFFSET('Water Data'!$I$29,0,10*ROW('Water Data'!I23)))</f>
        <v/>
      </c>
      <c r="CK29" s="297" t="str">
        <f ca="true">+IF(OFFSET('Sanitation Data'!$D$28,0,10*ROW('Sanitation Data'!D23))="","",OFFSET('Sanitation Data'!$D$28,0,10*ROW('Sanitation Data'!D23)))</f>
        <v/>
      </c>
      <c r="CL29" s="297" t="str">
        <f ca="true">+IF(OFFSET('Sanitation Data'!$D$29,0,10*ROW('Sanitation Data'!D23))="","",OFFSET('Sanitation Data'!$D$29,0,10*ROW('Sanitation Data'!D23)))</f>
        <v/>
      </c>
      <c r="CM29" s="297" t="str">
        <f ca="true">+IF(OFFSET('Sanitation Data'!$D$30,0,10*ROW('Sanitation Data'!D23))="","",OFFSET('Sanitation Data'!$D$30,0,10*ROW('Sanitation Data'!D23)))</f>
        <v/>
      </c>
      <c r="CN29" s="297" t="str">
        <f ca="true">+IF(OFFSET('Sanitation Data'!$D$31,0,10*ROW('Sanitation Data'!D23))="","",OFFSET('Sanitation Data'!$D$31,0,10*ROW('Sanitation Data'!D23)))</f>
        <v/>
      </c>
      <c r="CO29" s="297" t="str">
        <f ca="true">+IF(OFFSET('Sanitation Data'!$D$32,0,10*ROW('Sanitation Data'!D23))="","",OFFSET('Sanitation Data'!$D$32,0,10*ROW('Sanitation Data'!D23)))</f>
        <v/>
      </c>
      <c r="CP29" s="297" t="str">
        <f ca="true">+IF(OFFSET('Sanitation Data'!$E$28,0,10*ROW('Sanitation Data'!E23))="","",OFFSET('Sanitation Data'!$E$28,0,10*ROW('Sanitation Data'!E23)))</f>
        <v/>
      </c>
      <c r="CQ29" s="297" t="str">
        <f ca="true">+IF(OFFSET('Sanitation Data'!$E$29,0,10*ROW('Sanitation Data'!E23))="","",OFFSET('Sanitation Data'!$E$29,0,10*ROW('Sanitation Data'!E23)))</f>
        <v/>
      </c>
      <c r="CR29" s="297" t="str">
        <f ca="true">+IF(OFFSET('Sanitation Data'!$E$30,0,10*ROW('Sanitation Data'!E23))="","",OFFSET('Sanitation Data'!$E$30,0,10*ROW('Sanitation Data'!E23)))</f>
        <v/>
      </c>
      <c r="CS29" s="297" t="str">
        <f ca="true">+IF(OFFSET('Sanitation Data'!$E$31,0,10*ROW('Sanitation Data'!E23))="","",OFFSET('Sanitation Data'!$E$31,0,10*ROW('Sanitation Data'!E23)))</f>
        <v/>
      </c>
      <c r="CT29" s="297" t="str">
        <f ca="true">+IF(OFFSET('Sanitation Data'!$E$32,0,10*ROW('Sanitation Data'!E23))="","",OFFSET('Sanitation Data'!$E$32,0,10*ROW('Sanitation Data'!E23)))</f>
        <v/>
      </c>
      <c r="CU29" s="297" t="str">
        <f ca="true">+IF(OFFSET('Sanitation Data'!$F$28,0,10*ROW('Sanitation Data'!F23))="","",OFFSET('Sanitation Data'!$F$28,0,10*ROW('Sanitation Data'!F23)))</f>
        <v/>
      </c>
      <c r="CV29" s="297" t="str">
        <f ca="true">+IF(OFFSET('Sanitation Data'!$F$29,0,10*ROW('Sanitation Data'!F23))="","",OFFSET('Sanitation Data'!$F$29,0,10*ROW('Sanitation Data'!F23)))</f>
        <v/>
      </c>
      <c r="CW29" s="297" t="str">
        <f ca="true">+IF(OFFSET('Sanitation Data'!$F$30,0,10*ROW('Sanitation Data'!F23))="","",OFFSET('Sanitation Data'!$F$30,0,10*ROW('Sanitation Data'!F23)))</f>
        <v/>
      </c>
      <c r="CX29" s="297" t="str">
        <f ca="true">+IF(OFFSET('Sanitation Data'!$F$31,0,10*ROW('Sanitation Data'!F23))="","",OFFSET('Sanitation Data'!$F$31,0,10*ROW('Sanitation Data'!F23)))</f>
        <v/>
      </c>
      <c r="CY29" s="297" t="str">
        <f ca="true">+IF(OFFSET('Sanitation Data'!$F$32,0,10*ROW('Sanitation Data'!F23))="","",OFFSET('Sanitation Data'!$F$32,0,10*ROW('Sanitation Data'!F23)))</f>
        <v/>
      </c>
      <c r="CZ29" s="297" t="str">
        <f ca="true">+IF(OFFSET('Sanitation Data'!$G$28,0,10*ROW('Sanitation Data'!G23))="","",OFFSET('Sanitation Data'!$G$28,0,10*ROW('Sanitation Data'!G23)))</f>
        <v/>
      </c>
      <c r="DA29" s="297" t="str">
        <f ca="true">+IF(OFFSET('Sanitation Data'!$G$29,0,10*ROW('Sanitation Data'!G23))="","",OFFSET('Sanitation Data'!$G$29,0,10*ROW('Sanitation Data'!G23)))</f>
        <v/>
      </c>
      <c r="DB29" s="297" t="str">
        <f ca="true">+IF(OFFSET('Sanitation Data'!$G$30,0,10*ROW('Sanitation Data'!G23))="","",OFFSET('Sanitation Data'!$G$30,0,10*ROW('Sanitation Data'!G23)))</f>
        <v/>
      </c>
      <c r="DC29" s="297" t="str">
        <f ca="true">+IF(OFFSET('Sanitation Data'!$G$31,0,10*ROW('Sanitation Data'!G23))="","",OFFSET('Sanitation Data'!$G$31,0,10*ROW('Sanitation Data'!G23)))</f>
        <v/>
      </c>
      <c r="DD29" s="297" t="str">
        <f ca="true">+IF(OFFSET('Sanitation Data'!$G$32,0,10*ROW('Sanitation Data'!G23))="","",OFFSET('Sanitation Data'!$G$32,0,10*ROW('Sanitation Data'!G23)))</f>
        <v/>
      </c>
      <c r="DE29" s="297" t="str">
        <f ca="true">+IF(OFFSET('Sanitation Data'!$H$28,0,10*ROW('Sanitation Data'!H23))="","",OFFSET('Sanitation Data'!$H$28,0,10*ROW('Sanitation Data'!H23)))</f>
        <v/>
      </c>
      <c r="DF29" s="297" t="str">
        <f ca="true">+IF(OFFSET('Sanitation Data'!$H$29,0,10*ROW('Sanitation Data'!H23))="","",OFFSET('Sanitation Data'!$H$29,0,10*ROW('Sanitation Data'!H23)))</f>
        <v/>
      </c>
      <c r="DG29" s="297" t="str">
        <f ca="true">+IF(OFFSET('Sanitation Data'!$H$30,0,10*ROW('Sanitation Data'!H23))="","",OFFSET('Sanitation Data'!$H$30,0,10*ROW('Sanitation Data'!H23)))</f>
        <v/>
      </c>
      <c r="DH29" s="297" t="str">
        <f ca="true">+IF(OFFSET('Sanitation Data'!$H$31,0,10*ROW('Sanitation Data'!H23))="","",OFFSET('Sanitation Data'!$H$31,0,10*ROW('Sanitation Data'!H23)))</f>
        <v/>
      </c>
      <c r="DI29" s="297" t="str">
        <f ca="true">+IF(OFFSET('Sanitation Data'!$H$32,0,10*ROW('Sanitation Data'!H23))="","",OFFSET('Sanitation Data'!$H$32,0,10*ROW('Sanitation Data'!H23)))</f>
        <v/>
      </c>
      <c r="DJ29" s="297" t="str">
        <f ca="true">+IF(OFFSET('Sanitation Data'!$I$28,0,10*ROW('Sanitation Data'!I23))="","",OFFSET('Sanitation Data'!$I$28,0,10*ROW('Sanitation Data'!I23)))</f>
        <v/>
      </c>
      <c r="DK29" s="297" t="str">
        <f ca="true">+IF(OFFSET('Sanitation Data'!$I$29,0,10*ROW('Sanitation Data'!I23))="","",OFFSET('Sanitation Data'!$I$29,0,10*ROW('Sanitation Data'!I23)))</f>
        <v/>
      </c>
      <c r="DL29" s="297" t="str">
        <f ca="true">+IF(OFFSET('Sanitation Data'!$I$30,0,10*ROW('Sanitation Data'!I23))="","",OFFSET('Sanitation Data'!$I$30,0,10*ROW('Sanitation Data'!I23)))</f>
        <v/>
      </c>
      <c r="DM29" s="297" t="str">
        <f ca="true">+IF(OFFSET('Sanitation Data'!$I$31,0,10*ROW('Sanitation Data'!I23))="","",OFFSET('Sanitation Data'!$I$31,0,10*ROW('Sanitation Data'!I23)))</f>
        <v/>
      </c>
      <c r="DN29" s="297" t="str">
        <f ca="true">+IF(OFFSET('Sanitation Data'!$I$32,0,10*ROW('Sanitation Data'!I23))="","",OFFSET('Sanitation Data'!$I$32,0,10*ROW('Sanitation Data'!I23)))</f>
        <v/>
      </c>
      <c r="DO29" s="297" t="str">
        <f ca="true">+IF(OFFSET('Hygiene Data'!$D$11,0,10*ROW('Hygiene Data'!D23))="","",OFFSET('Hygiene Data'!$D$11,0,10*ROW('Hygiene Data'!D23)))</f>
        <v/>
      </c>
      <c r="DP29" s="297" t="str">
        <f ca="true">+IF(OFFSET('Hygiene Data'!$D$12,0,10*ROW('Hygiene Data'!D23))="","",OFFSET('Hygiene Data'!$D$12,0,10*ROW('Hygiene Data'!D23)))</f>
        <v/>
      </c>
      <c r="DQ29" s="297" t="str">
        <f ca="true">+IF(OFFSET('Hygiene Data'!$D$13,0,10*ROW('Hygiene Data'!D23))="","",OFFSET('Hygiene Data'!$D$13,0,10*ROW('Hygiene Data'!D23)))</f>
        <v/>
      </c>
      <c r="DR29" s="297" t="str">
        <f ca="true">+IF(OFFSET('Hygiene Data'!$E$11,0,10*ROW('Hygiene Data'!E23))="","",OFFSET('Hygiene Data'!$E$11,0,10*ROW('Hygiene Data'!E23)))</f>
        <v/>
      </c>
      <c r="DS29" s="297" t="str">
        <f ca="true">+IF(OFFSET('Hygiene Data'!$E$12,0,10*ROW('Hygiene Data'!E23))="","",OFFSET('Hygiene Data'!$E$12,0,10*ROW('Hygiene Data'!E23)))</f>
        <v/>
      </c>
      <c r="DT29" s="297" t="str">
        <f ca="true">+IF(OFFSET('Hygiene Data'!$E$13,0,10*ROW('Hygiene Data'!E23))="","",OFFSET('Hygiene Data'!$E$13,0,10*ROW('Hygiene Data'!E23)))</f>
        <v/>
      </c>
      <c r="DU29" s="297" t="str">
        <f ca="true">+IF(OFFSET('Hygiene Data'!$F$11,0,10*ROW('Hygiene Data'!F23))="","",OFFSET('Hygiene Data'!$F$11,0,10*ROW('Hygiene Data'!F23)))</f>
        <v/>
      </c>
      <c r="DV29" s="297" t="str">
        <f ca="true">+IF(OFFSET('Hygiene Data'!$F$12,0,10*ROW('Hygiene Data'!F23))="","",OFFSET('Hygiene Data'!$F$12,0,10*ROW('Hygiene Data'!F23)))</f>
        <v/>
      </c>
      <c r="DW29" s="297" t="str">
        <f ca="true">+IF(OFFSET('Hygiene Data'!$F$13,0,10*ROW('Hygiene Data'!F23))="","",OFFSET('Hygiene Data'!$F$13,0,10*ROW('Hygiene Data'!F23)))</f>
        <v/>
      </c>
      <c r="DX29" s="297" t="str">
        <f ca="true">+IF(OFFSET('Hygiene Data'!$G$11,0,10*ROW('Hygiene Data'!G23))="","",OFFSET('Hygiene Data'!$G$11,0,10*ROW('Hygiene Data'!G23)))</f>
        <v/>
      </c>
      <c r="DY29" s="297" t="str">
        <f ca="true">+IF(OFFSET('Hygiene Data'!$G$12,0,10*ROW('Hygiene Data'!G23))="","",OFFSET('Hygiene Data'!$G$12,0,10*ROW('Hygiene Data'!G23)))</f>
        <v/>
      </c>
      <c r="DZ29" s="297" t="str">
        <f ca="true">+IF(OFFSET('Hygiene Data'!$G$13,0,10*ROW('Hygiene Data'!G23))="","",OFFSET('Hygiene Data'!$G$13,0,10*ROW('Hygiene Data'!G23)))</f>
        <v/>
      </c>
      <c r="EA29" s="297" t="str">
        <f ca="true">+IF(OFFSET('Hygiene Data'!$H$11,0,10*ROW('Hygiene Data'!H23))="","",OFFSET('Hygiene Data'!$H$11,0,10*ROW('Hygiene Data'!H23)))</f>
        <v/>
      </c>
      <c r="EB29" s="297" t="str">
        <f ca="true">+IF(OFFSET('Hygiene Data'!$H$12,0,10*ROW('Hygiene Data'!H23))="","",OFFSET('Hygiene Data'!$H$12,0,10*ROW('Hygiene Data'!H23)))</f>
        <v/>
      </c>
      <c r="EC29" s="297" t="str">
        <f ca="true">+IF(OFFSET('Hygiene Data'!$H$13,0,10*ROW('Hygiene Data'!H23))="","",OFFSET('Hygiene Data'!$H$13,0,10*ROW('Hygiene Data'!H23)))</f>
        <v/>
      </c>
      <c r="ED29" s="297" t="str">
        <f ca="true">+IF(OFFSET('Hygiene Data'!$I$11,0,10*ROW('Hygiene Data'!I23))="","",OFFSET('Hygiene Data'!$I$11,0,10*ROW('Hygiene Data'!I23)))</f>
        <v/>
      </c>
      <c r="EE29" s="297" t="str">
        <f ca="true">+IF(OFFSET('Hygiene Data'!$I$12,0,10*ROW('Hygiene Data'!I23))="","",OFFSET('Hygiene Data'!$I$12,0,10*ROW('Hygiene Data'!I23)))</f>
        <v/>
      </c>
      <c r="EF29" s="29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3"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7"/>
      <c r="BS30" s="297" t="str">
        <f ca="true">+IF(OFFSET('Water Data'!$D$27,0,10*ROW('Water Data'!D24))="","",OFFSET('Water Data'!$D$27,0,10*ROW('Water Data'!D24)))</f>
        <v/>
      </c>
      <c r="BT30" s="297" t="str">
        <f ca="true">+IF(OFFSET('Water Data'!$D$28,0,10*ROW('Water Data'!D24))="","",OFFSET('Water Data'!$D$28,0,10*ROW('Water Data'!D24)))</f>
        <v/>
      </c>
      <c r="BU30" s="297" t="str">
        <f ca="true">+IF(OFFSET('Water Data'!$D$29,0,10*ROW('Water Data'!D24))="","",OFFSET('Water Data'!$D$29,0,10*ROW('Water Data'!D24)))</f>
        <v/>
      </c>
      <c r="BV30" s="297" t="str">
        <f ca="true">+IF(OFFSET('Water Data'!$E$27,0,10*ROW('Water Data'!E24))="","",OFFSET('Water Data'!$E$27,0,10*ROW('Water Data'!E24)))</f>
        <v/>
      </c>
      <c r="BW30" s="297" t="str">
        <f ca="true">+IF(OFFSET('Water Data'!$E$28,0,10*ROW('Water Data'!E24))="","",OFFSET('Water Data'!$E$28,0,10*ROW('Water Data'!E24)))</f>
        <v/>
      </c>
      <c r="BX30" s="297" t="str">
        <f ca="true">+IF(OFFSET('Water Data'!$E$29,0,10*ROW('Water Data'!E24))="","",OFFSET('Water Data'!$E$29,0,10*ROW('Water Data'!E24)))</f>
        <v/>
      </c>
      <c r="BY30" s="297" t="str">
        <f ca="true">+IF(OFFSET('Water Data'!$F$27,0,10*ROW('Water Data'!F24))="","",OFFSET('Water Data'!$F$27,0,10*ROW('Water Data'!F24)))</f>
        <v/>
      </c>
      <c r="BZ30" s="297" t="str">
        <f ca="true">+IF(OFFSET('Water Data'!$F$28,0,10*ROW('Water Data'!F24))="","",OFFSET('Water Data'!$F$28,0,10*ROW('Water Data'!F24)))</f>
        <v/>
      </c>
      <c r="CA30" s="297" t="str">
        <f ca="true">+IF(OFFSET('Water Data'!$F$29,0,10*ROW('Water Data'!F24))="","",OFFSET('Water Data'!$F$29,0,10*ROW('Water Data'!F24)))</f>
        <v/>
      </c>
      <c r="CB30" s="297" t="str">
        <f ca="true">+IF(OFFSET('Water Data'!$G$27,0,10*ROW('Water Data'!G24))="","",OFFSET('Water Data'!$G$27,0,10*ROW('Water Data'!G24)))</f>
        <v/>
      </c>
      <c r="CC30" s="297" t="str">
        <f ca="true">+IF(OFFSET('Water Data'!$G$28,0,10*ROW('Water Data'!G24))="","",OFFSET('Water Data'!$G$28,0,10*ROW('Water Data'!G24)))</f>
        <v/>
      </c>
      <c r="CD30" s="297" t="str">
        <f ca="true">+IF(OFFSET('Water Data'!$G$29,0,10*ROW('Water Data'!G24))="","",OFFSET('Water Data'!$G$29,0,10*ROW('Water Data'!G24)))</f>
        <v/>
      </c>
      <c r="CE30" s="297" t="str">
        <f ca="true">+IF(OFFSET('Water Data'!$H$27,0,10*ROW('Water Data'!H24))="","",OFFSET('Water Data'!$H$27,0,10*ROW('Water Data'!H24)))</f>
        <v/>
      </c>
      <c r="CF30" s="297" t="str">
        <f ca="true">+IF(OFFSET('Water Data'!$H$28,0,10*ROW('Water Data'!H24))="","",OFFSET('Water Data'!$H$28,0,10*ROW('Water Data'!H24)))</f>
        <v/>
      </c>
      <c r="CG30" s="297" t="str">
        <f ca="true">+IF(OFFSET('Water Data'!$H$29,0,10*ROW('Water Data'!H24))="","",OFFSET('Water Data'!$H$29,0,10*ROW('Water Data'!H24)))</f>
        <v/>
      </c>
      <c r="CH30" s="297" t="str">
        <f ca="true">+IF(OFFSET('Water Data'!$I$27,0,10*ROW('Water Data'!I24))="","",OFFSET('Water Data'!$I$27,0,10*ROW('Water Data'!I24)))</f>
        <v/>
      </c>
      <c r="CI30" s="297" t="str">
        <f ca="true">+IF(OFFSET('Water Data'!$I$28,0,10*ROW('Water Data'!I24))="","",OFFSET('Water Data'!$I$28,0,10*ROW('Water Data'!I24)))</f>
        <v/>
      </c>
      <c r="CJ30" s="297" t="str">
        <f ca="true">+IF(OFFSET('Water Data'!$I$29,0,10*ROW('Water Data'!I24))="","",OFFSET('Water Data'!$I$29,0,10*ROW('Water Data'!I24)))</f>
        <v/>
      </c>
      <c r="CK30" s="297" t="str">
        <f ca="true">+IF(OFFSET('Sanitation Data'!$D$28,0,10*ROW('Sanitation Data'!D24))="","",OFFSET('Sanitation Data'!$D$28,0,10*ROW('Sanitation Data'!D24)))</f>
        <v/>
      </c>
      <c r="CL30" s="297" t="str">
        <f ca="true">+IF(OFFSET('Sanitation Data'!$D$29,0,10*ROW('Sanitation Data'!D24))="","",OFFSET('Sanitation Data'!$D$29,0,10*ROW('Sanitation Data'!D24)))</f>
        <v/>
      </c>
      <c r="CM30" s="297" t="str">
        <f ca="true">+IF(OFFSET('Sanitation Data'!$D$30,0,10*ROW('Sanitation Data'!D24))="","",OFFSET('Sanitation Data'!$D$30,0,10*ROW('Sanitation Data'!D24)))</f>
        <v/>
      </c>
      <c r="CN30" s="297" t="str">
        <f ca="true">+IF(OFFSET('Sanitation Data'!$D$31,0,10*ROW('Sanitation Data'!D24))="","",OFFSET('Sanitation Data'!$D$31,0,10*ROW('Sanitation Data'!D24)))</f>
        <v/>
      </c>
      <c r="CO30" s="297" t="str">
        <f ca="true">+IF(OFFSET('Sanitation Data'!$D$32,0,10*ROW('Sanitation Data'!D24))="","",OFFSET('Sanitation Data'!$D$32,0,10*ROW('Sanitation Data'!D24)))</f>
        <v/>
      </c>
      <c r="CP30" s="297" t="str">
        <f ca="true">+IF(OFFSET('Sanitation Data'!$E$28,0,10*ROW('Sanitation Data'!E24))="","",OFFSET('Sanitation Data'!$E$28,0,10*ROW('Sanitation Data'!E24)))</f>
        <v/>
      </c>
      <c r="CQ30" s="297" t="str">
        <f ca="true">+IF(OFFSET('Sanitation Data'!$E$29,0,10*ROW('Sanitation Data'!E24))="","",OFFSET('Sanitation Data'!$E$29,0,10*ROW('Sanitation Data'!E24)))</f>
        <v/>
      </c>
      <c r="CR30" s="297" t="str">
        <f ca="true">+IF(OFFSET('Sanitation Data'!$E$30,0,10*ROW('Sanitation Data'!E24))="","",OFFSET('Sanitation Data'!$E$30,0,10*ROW('Sanitation Data'!E24)))</f>
        <v/>
      </c>
      <c r="CS30" s="297" t="str">
        <f ca="true">+IF(OFFSET('Sanitation Data'!$E$31,0,10*ROW('Sanitation Data'!E24))="","",OFFSET('Sanitation Data'!$E$31,0,10*ROW('Sanitation Data'!E24)))</f>
        <v/>
      </c>
      <c r="CT30" s="297" t="str">
        <f ca="true">+IF(OFFSET('Sanitation Data'!$E$32,0,10*ROW('Sanitation Data'!E24))="","",OFFSET('Sanitation Data'!$E$32,0,10*ROW('Sanitation Data'!E24)))</f>
        <v/>
      </c>
      <c r="CU30" s="297" t="str">
        <f ca="true">+IF(OFFSET('Sanitation Data'!$F$28,0,10*ROW('Sanitation Data'!F24))="","",OFFSET('Sanitation Data'!$F$28,0,10*ROW('Sanitation Data'!F24)))</f>
        <v/>
      </c>
      <c r="CV30" s="297" t="str">
        <f ca="true">+IF(OFFSET('Sanitation Data'!$F$29,0,10*ROW('Sanitation Data'!F24))="","",OFFSET('Sanitation Data'!$F$29,0,10*ROW('Sanitation Data'!F24)))</f>
        <v/>
      </c>
      <c r="CW30" s="297" t="str">
        <f ca="true">+IF(OFFSET('Sanitation Data'!$F$30,0,10*ROW('Sanitation Data'!F24))="","",OFFSET('Sanitation Data'!$F$30,0,10*ROW('Sanitation Data'!F24)))</f>
        <v/>
      </c>
      <c r="CX30" s="297" t="str">
        <f ca="true">+IF(OFFSET('Sanitation Data'!$F$31,0,10*ROW('Sanitation Data'!F24))="","",OFFSET('Sanitation Data'!$F$31,0,10*ROW('Sanitation Data'!F24)))</f>
        <v/>
      </c>
      <c r="CY30" s="297" t="str">
        <f ca="true">+IF(OFFSET('Sanitation Data'!$F$32,0,10*ROW('Sanitation Data'!F24))="","",OFFSET('Sanitation Data'!$F$32,0,10*ROW('Sanitation Data'!F24)))</f>
        <v/>
      </c>
      <c r="CZ30" s="297" t="str">
        <f ca="true">+IF(OFFSET('Sanitation Data'!$G$28,0,10*ROW('Sanitation Data'!G24))="","",OFFSET('Sanitation Data'!$G$28,0,10*ROW('Sanitation Data'!G24)))</f>
        <v/>
      </c>
      <c r="DA30" s="297" t="str">
        <f ca="true">+IF(OFFSET('Sanitation Data'!$G$29,0,10*ROW('Sanitation Data'!G24))="","",OFFSET('Sanitation Data'!$G$29,0,10*ROW('Sanitation Data'!G24)))</f>
        <v/>
      </c>
      <c r="DB30" s="297" t="str">
        <f ca="true">+IF(OFFSET('Sanitation Data'!$G$30,0,10*ROW('Sanitation Data'!G24))="","",OFFSET('Sanitation Data'!$G$30,0,10*ROW('Sanitation Data'!G24)))</f>
        <v/>
      </c>
      <c r="DC30" s="297" t="str">
        <f ca="true">+IF(OFFSET('Sanitation Data'!$G$31,0,10*ROW('Sanitation Data'!G24))="","",OFFSET('Sanitation Data'!$G$31,0,10*ROW('Sanitation Data'!G24)))</f>
        <v/>
      </c>
      <c r="DD30" s="297" t="str">
        <f ca="true">+IF(OFFSET('Sanitation Data'!$G$32,0,10*ROW('Sanitation Data'!G24))="","",OFFSET('Sanitation Data'!$G$32,0,10*ROW('Sanitation Data'!G24)))</f>
        <v/>
      </c>
      <c r="DE30" s="297" t="str">
        <f ca="true">+IF(OFFSET('Sanitation Data'!$H$28,0,10*ROW('Sanitation Data'!H24))="","",OFFSET('Sanitation Data'!$H$28,0,10*ROW('Sanitation Data'!H24)))</f>
        <v/>
      </c>
      <c r="DF30" s="297" t="str">
        <f ca="true">+IF(OFFSET('Sanitation Data'!$H$29,0,10*ROW('Sanitation Data'!H24))="","",OFFSET('Sanitation Data'!$H$29,0,10*ROW('Sanitation Data'!H24)))</f>
        <v/>
      </c>
      <c r="DG30" s="297" t="str">
        <f ca="true">+IF(OFFSET('Sanitation Data'!$H$30,0,10*ROW('Sanitation Data'!H24))="","",OFFSET('Sanitation Data'!$H$30,0,10*ROW('Sanitation Data'!H24)))</f>
        <v/>
      </c>
      <c r="DH30" s="297" t="str">
        <f ca="true">+IF(OFFSET('Sanitation Data'!$H$31,0,10*ROW('Sanitation Data'!H24))="","",OFFSET('Sanitation Data'!$H$31,0,10*ROW('Sanitation Data'!H24)))</f>
        <v/>
      </c>
      <c r="DI30" s="297" t="str">
        <f ca="true">+IF(OFFSET('Sanitation Data'!$H$32,0,10*ROW('Sanitation Data'!H24))="","",OFFSET('Sanitation Data'!$H$32,0,10*ROW('Sanitation Data'!H24)))</f>
        <v/>
      </c>
      <c r="DJ30" s="297" t="str">
        <f ca="true">+IF(OFFSET('Sanitation Data'!$I$28,0,10*ROW('Sanitation Data'!I24))="","",OFFSET('Sanitation Data'!$I$28,0,10*ROW('Sanitation Data'!I24)))</f>
        <v/>
      </c>
      <c r="DK30" s="297" t="str">
        <f ca="true">+IF(OFFSET('Sanitation Data'!$I$29,0,10*ROW('Sanitation Data'!I24))="","",OFFSET('Sanitation Data'!$I$29,0,10*ROW('Sanitation Data'!I24)))</f>
        <v/>
      </c>
      <c r="DL30" s="297" t="str">
        <f ca="true">+IF(OFFSET('Sanitation Data'!$I$30,0,10*ROW('Sanitation Data'!I24))="","",OFFSET('Sanitation Data'!$I$30,0,10*ROW('Sanitation Data'!I24)))</f>
        <v/>
      </c>
      <c r="DM30" s="297" t="str">
        <f ca="true">+IF(OFFSET('Sanitation Data'!$I$31,0,10*ROW('Sanitation Data'!I24))="","",OFFSET('Sanitation Data'!$I$31,0,10*ROW('Sanitation Data'!I24)))</f>
        <v/>
      </c>
      <c r="DN30" s="297" t="str">
        <f ca="true">+IF(OFFSET('Sanitation Data'!$I$32,0,10*ROW('Sanitation Data'!I24))="","",OFFSET('Sanitation Data'!$I$32,0,10*ROW('Sanitation Data'!I24)))</f>
        <v/>
      </c>
      <c r="DO30" s="297" t="str">
        <f ca="true">+IF(OFFSET('Hygiene Data'!$D$11,0,10*ROW('Hygiene Data'!D24))="","",OFFSET('Hygiene Data'!$D$11,0,10*ROW('Hygiene Data'!D24)))</f>
        <v/>
      </c>
      <c r="DP30" s="297" t="str">
        <f ca="true">+IF(OFFSET('Hygiene Data'!$D$12,0,10*ROW('Hygiene Data'!D24))="","",OFFSET('Hygiene Data'!$D$12,0,10*ROW('Hygiene Data'!D24)))</f>
        <v/>
      </c>
      <c r="DQ30" s="297" t="str">
        <f ca="true">+IF(OFFSET('Hygiene Data'!$D$13,0,10*ROW('Hygiene Data'!D24))="","",OFFSET('Hygiene Data'!$D$13,0,10*ROW('Hygiene Data'!D24)))</f>
        <v/>
      </c>
      <c r="DR30" s="297" t="str">
        <f ca="true">+IF(OFFSET('Hygiene Data'!$E$11,0,10*ROW('Hygiene Data'!E24))="","",OFFSET('Hygiene Data'!$E$11,0,10*ROW('Hygiene Data'!E24)))</f>
        <v/>
      </c>
      <c r="DS30" s="297" t="str">
        <f ca="true">+IF(OFFSET('Hygiene Data'!$E$12,0,10*ROW('Hygiene Data'!E24))="","",OFFSET('Hygiene Data'!$E$12,0,10*ROW('Hygiene Data'!E24)))</f>
        <v/>
      </c>
      <c r="DT30" s="297" t="str">
        <f ca="true">+IF(OFFSET('Hygiene Data'!$E$13,0,10*ROW('Hygiene Data'!E24))="","",OFFSET('Hygiene Data'!$E$13,0,10*ROW('Hygiene Data'!E24)))</f>
        <v/>
      </c>
      <c r="DU30" s="297" t="str">
        <f ca="true">+IF(OFFSET('Hygiene Data'!$F$11,0,10*ROW('Hygiene Data'!F24))="","",OFFSET('Hygiene Data'!$F$11,0,10*ROW('Hygiene Data'!F24)))</f>
        <v/>
      </c>
      <c r="DV30" s="297" t="str">
        <f ca="true">+IF(OFFSET('Hygiene Data'!$F$12,0,10*ROW('Hygiene Data'!F24))="","",OFFSET('Hygiene Data'!$F$12,0,10*ROW('Hygiene Data'!F24)))</f>
        <v/>
      </c>
      <c r="DW30" s="297" t="str">
        <f ca="true">+IF(OFFSET('Hygiene Data'!$F$13,0,10*ROW('Hygiene Data'!F24))="","",OFFSET('Hygiene Data'!$F$13,0,10*ROW('Hygiene Data'!F24)))</f>
        <v/>
      </c>
      <c r="DX30" s="297" t="str">
        <f ca="true">+IF(OFFSET('Hygiene Data'!$G$11,0,10*ROW('Hygiene Data'!G24))="","",OFFSET('Hygiene Data'!$G$11,0,10*ROW('Hygiene Data'!G24)))</f>
        <v/>
      </c>
      <c r="DY30" s="297" t="str">
        <f ca="true">+IF(OFFSET('Hygiene Data'!$G$12,0,10*ROW('Hygiene Data'!G24))="","",OFFSET('Hygiene Data'!$G$12,0,10*ROW('Hygiene Data'!G24)))</f>
        <v/>
      </c>
      <c r="DZ30" s="297" t="str">
        <f ca="true">+IF(OFFSET('Hygiene Data'!$G$13,0,10*ROW('Hygiene Data'!G24))="","",OFFSET('Hygiene Data'!$G$13,0,10*ROW('Hygiene Data'!G24)))</f>
        <v/>
      </c>
      <c r="EA30" s="297" t="str">
        <f ca="true">+IF(OFFSET('Hygiene Data'!$H$11,0,10*ROW('Hygiene Data'!H24))="","",OFFSET('Hygiene Data'!$H$11,0,10*ROW('Hygiene Data'!H24)))</f>
        <v/>
      </c>
      <c r="EB30" s="297" t="str">
        <f ca="true">+IF(OFFSET('Hygiene Data'!$H$12,0,10*ROW('Hygiene Data'!H24))="","",OFFSET('Hygiene Data'!$H$12,0,10*ROW('Hygiene Data'!H24)))</f>
        <v/>
      </c>
      <c r="EC30" s="297" t="str">
        <f ca="true">+IF(OFFSET('Hygiene Data'!$H$13,0,10*ROW('Hygiene Data'!H24))="","",OFFSET('Hygiene Data'!$H$13,0,10*ROW('Hygiene Data'!H24)))</f>
        <v/>
      </c>
      <c r="ED30" s="297" t="str">
        <f ca="true">+IF(OFFSET('Hygiene Data'!$I$11,0,10*ROW('Hygiene Data'!I24))="","",OFFSET('Hygiene Data'!$I$11,0,10*ROW('Hygiene Data'!I24)))</f>
        <v/>
      </c>
      <c r="EE30" s="297" t="str">
        <f ca="true">+IF(OFFSET('Hygiene Data'!$I$12,0,10*ROW('Hygiene Data'!I24))="","",OFFSET('Hygiene Data'!$I$12,0,10*ROW('Hygiene Data'!I24)))</f>
        <v/>
      </c>
      <c r="EF30" s="29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3"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7"/>
      <c r="BS31" s="297" t="str">
        <f ca="true">+IF(OFFSET('Water Data'!$D$27,0,10*ROW('Water Data'!D25))="","",OFFSET('Water Data'!$D$27,0,10*ROW('Water Data'!D25)))</f>
        <v/>
      </c>
      <c r="BT31" s="297" t="str">
        <f ca="true">+IF(OFFSET('Water Data'!$D$28,0,10*ROW('Water Data'!D25))="","",OFFSET('Water Data'!$D$28,0,10*ROW('Water Data'!D25)))</f>
        <v/>
      </c>
      <c r="BU31" s="297" t="str">
        <f ca="true">+IF(OFFSET('Water Data'!$D$29,0,10*ROW('Water Data'!D25))="","",OFFSET('Water Data'!$D$29,0,10*ROW('Water Data'!D25)))</f>
        <v/>
      </c>
      <c r="BV31" s="297" t="str">
        <f ca="true">+IF(OFFSET('Water Data'!$E$27,0,10*ROW('Water Data'!E25))="","",OFFSET('Water Data'!$E$27,0,10*ROW('Water Data'!E25)))</f>
        <v/>
      </c>
      <c r="BW31" s="297" t="str">
        <f ca="true">+IF(OFFSET('Water Data'!$E$28,0,10*ROW('Water Data'!E25))="","",OFFSET('Water Data'!$E$28,0,10*ROW('Water Data'!E25)))</f>
        <v/>
      </c>
      <c r="BX31" s="297" t="str">
        <f ca="true">+IF(OFFSET('Water Data'!$E$29,0,10*ROW('Water Data'!E25))="","",OFFSET('Water Data'!$E$29,0,10*ROW('Water Data'!E25)))</f>
        <v/>
      </c>
      <c r="BY31" s="297" t="str">
        <f ca="true">+IF(OFFSET('Water Data'!$F$27,0,10*ROW('Water Data'!F25))="","",OFFSET('Water Data'!$F$27,0,10*ROW('Water Data'!F25)))</f>
        <v/>
      </c>
      <c r="BZ31" s="297" t="str">
        <f ca="true">+IF(OFFSET('Water Data'!$F$28,0,10*ROW('Water Data'!F25))="","",OFFSET('Water Data'!$F$28,0,10*ROW('Water Data'!F25)))</f>
        <v/>
      </c>
      <c r="CA31" s="297" t="str">
        <f ca="true">+IF(OFFSET('Water Data'!$F$29,0,10*ROW('Water Data'!F25))="","",OFFSET('Water Data'!$F$29,0,10*ROW('Water Data'!F25)))</f>
        <v/>
      </c>
      <c r="CB31" s="297" t="str">
        <f ca="true">+IF(OFFSET('Water Data'!$G$27,0,10*ROW('Water Data'!G25))="","",OFFSET('Water Data'!$G$27,0,10*ROW('Water Data'!G25)))</f>
        <v/>
      </c>
      <c r="CC31" s="297" t="str">
        <f ca="true">+IF(OFFSET('Water Data'!$G$28,0,10*ROW('Water Data'!G25))="","",OFFSET('Water Data'!$G$28,0,10*ROW('Water Data'!G25)))</f>
        <v/>
      </c>
      <c r="CD31" s="297" t="str">
        <f ca="true">+IF(OFFSET('Water Data'!$G$29,0,10*ROW('Water Data'!G25))="","",OFFSET('Water Data'!$G$29,0,10*ROW('Water Data'!G25)))</f>
        <v/>
      </c>
      <c r="CE31" s="297" t="str">
        <f ca="true">+IF(OFFSET('Water Data'!$H$27,0,10*ROW('Water Data'!H25))="","",OFFSET('Water Data'!$H$27,0,10*ROW('Water Data'!H25)))</f>
        <v/>
      </c>
      <c r="CF31" s="297" t="str">
        <f ca="true">+IF(OFFSET('Water Data'!$H$28,0,10*ROW('Water Data'!H25))="","",OFFSET('Water Data'!$H$28,0,10*ROW('Water Data'!H25)))</f>
        <v/>
      </c>
      <c r="CG31" s="297" t="str">
        <f ca="true">+IF(OFFSET('Water Data'!$H$29,0,10*ROW('Water Data'!H25))="","",OFFSET('Water Data'!$H$29,0,10*ROW('Water Data'!H25)))</f>
        <v/>
      </c>
      <c r="CH31" s="297" t="str">
        <f ca="true">+IF(OFFSET('Water Data'!$I$27,0,10*ROW('Water Data'!I25))="","",OFFSET('Water Data'!$I$27,0,10*ROW('Water Data'!I25)))</f>
        <v/>
      </c>
      <c r="CI31" s="297" t="str">
        <f ca="true">+IF(OFFSET('Water Data'!$I$28,0,10*ROW('Water Data'!I25))="","",OFFSET('Water Data'!$I$28,0,10*ROW('Water Data'!I25)))</f>
        <v/>
      </c>
      <c r="CJ31" s="297" t="str">
        <f ca="true">+IF(OFFSET('Water Data'!$I$29,0,10*ROW('Water Data'!I25))="","",OFFSET('Water Data'!$I$29,0,10*ROW('Water Data'!I25)))</f>
        <v/>
      </c>
      <c r="CK31" s="297" t="str">
        <f ca="true">+IF(OFFSET('Sanitation Data'!$D$28,0,10*ROW('Sanitation Data'!D25))="","",OFFSET('Sanitation Data'!$D$28,0,10*ROW('Sanitation Data'!D25)))</f>
        <v/>
      </c>
      <c r="CL31" s="297" t="str">
        <f ca="true">+IF(OFFSET('Sanitation Data'!$D$29,0,10*ROW('Sanitation Data'!D25))="","",OFFSET('Sanitation Data'!$D$29,0,10*ROW('Sanitation Data'!D25)))</f>
        <v/>
      </c>
      <c r="CM31" s="297" t="str">
        <f ca="true">+IF(OFFSET('Sanitation Data'!$D$30,0,10*ROW('Sanitation Data'!D25))="","",OFFSET('Sanitation Data'!$D$30,0,10*ROW('Sanitation Data'!D25)))</f>
        <v/>
      </c>
      <c r="CN31" s="297" t="str">
        <f ca="true">+IF(OFFSET('Sanitation Data'!$D$31,0,10*ROW('Sanitation Data'!D25))="","",OFFSET('Sanitation Data'!$D$31,0,10*ROW('Sanitation Data'!D25)))</f>
        <v/>
      </c>
      <c r="CO31" s="297" t="str">
        <f ca="true">+IF(OFFSET('Sanitation Data'!$D$32,0,10*ROW('Sanitation Data'!D25))="","",OFFSET('Sanitation Data'!$D$32,0,10*ROW('Sanitation Data'!D25)))</f>
        <v/>
      </c>
      <c r="CP31" s="297" t="str">
        <f ca="true">+IF(OFFSET('Sanitation Data'!$E$28,0,10*ROW('Sanitation Data'!E25))="","",OFFSET('Sanitation Data'!$E$28,0,10*ROW('Sanitation Data'!E25)))</f>
        <v/>
      </c>
      <c r="CQ31" s="297" t="str">
        <f ca="true">+IF(OFFSET('Sanitation Data'!$E$29,0,10*ROW('Sanitation Data'!E25))="","",OFFSET('Sanitation Data'!$E$29,0,10*ROW('Sanitation Data'!E25)))</f>
        <v/>
      </c>
      <c r="CR31" s="297" t="str">
        <f ca="true">+IF(OFFSET('Sanitation Data'!$E$30,0,10*ROW('Sanitation Data'!E25))="","",OFFSET('Sanitation Data'!$E$30,0,10*ROW('Sanitation Data'!E25)))</f>
        <v/>
      </c>
      <c r="CS31" s="297" t="str">
        <f ca="true">+IF(OFFSET('Sanitation Data'!$E$31,0,10*ROW('Sanitation Data'!E25))="","",OFFSET('Sanitation Data'!$E$31,0,10*ROW('Sanitation Data'!E25)))</f>
        <v/>
      </c>
      <c r="CT31" s="297" t="str">
        <f ca="true">+IF(OFFSET('Sanitation Data'!$E$32,0,10*ROW('Sanitation Data'!E25))="","",OFFSET('Sanitation Data'!$E$32,0,10*ROW('Sanitation Data'!E25)))</f>
        <v/>
      </c>
      <c r="CU31" s="297" t="str">
        <f ca="true">+IF(OFFSET('Sanitation Data'!$F$28,0,10*ROW('Sanitation Data'!F25))="","",OFFSET('Sanitation Data'!$F$28,0,10*ROW('Sanitation Data'!F25)))</f>
        <v/>
      </c>
      <c r="CV31" s="297" t="str">
        <f ca="true">+IF(OFFSET('Sanitation Data'!$F$29,0,10*ROW('Sanitation Data'!F25))="","",OFFSET('Sanitation Data'!$F$29,0,10*ROW('Sanitation Data'!F25)))</f>
        <v/>
      </c>
      <c r="CW31" s="297" t="str">
        <f ca="true">+IF(OFFSET('Sanitation Data'!$F$30,0,10*ROW('Sanitation Data'!F25))="","",OFFSET('Sanitation Data'!$F$30,0,10*ROW('Sanitation Data'!F25)))</f>
        <v/>
      </c>
      <c r="CX31" s="297" t="str">
        <f ca="true">+IF(OFFSET('Sanitation Data'!$F$31,0,10*ROW('Sanitation Data'!F25))="","",OFFSET('Sanitation Data'!$F$31,0,10*ROW('Sanitation Data'!F25)))</f>
        <v/>
      </c>
      <c r="CY31" s="297" t="str">
        <f ca="true">+IF(OFFSET('Sanitation Data'!$F$32,0,10*ROW('Sanitation Data'!F25))="","",OFFSET('Sanitation Data'!$F$32,0,10*ROW('Sanitation Data'!F25)))</f>
        <v/>
      </c>
      <c r="CZ31" s="297" t="str">
        <f ca="true">+IF(OFFSET('Sanitation Data'!$G$28,0,10*ROW('Sanitation Data'!G25))="","",OFFSET('Sanitation Data'!$G$28,0,10*ROW('Sanitation Data'!G25)))</f>
        <v/>
      </c>
      <c r="DA31" s="297" t="str">
        <f ca="true">+IF(OFFSET('Sanitation Data'!$G$29,0,10*ROW('Sanitation Data'!G25))="","",OFFSET('Sanitation Data'!$G$29,0,10*ROW('Sanitation Data'!G25)))</f>
        <v/>
      </c>
      <c r="DB31" s="297" t="str">
        <f ca="true">+IF(OFFSET('Sanitation Data'!$G$30,0,10*ROW('Sanitation Data'!G25))="","",OFFSET('Sanitation Data'!$G$30,0,10*ROW('Sanitation Data'!G25)))</f>
        <v/>
      </c>
      <c r="DC31" s="297" t="str">
        <f ca="true">+IF(OFFSET('Sanitation Data'!$G$31,0,10*ROW('Sanitation Data'!G25))="","",OFFSET('Sanitation Data'!$G$31,0,10*ROW('Sanitation Data'!G25)))</f>
        <v/>
      </c>
      <c r="DD31" s="297" t="str">
        <f ca="true">+IF(OFFSET('Sanitation Data'!$G$32,0,10*ROW('Sanitation Data'!G25))="","",OFFSET('Sanitation Data'!$G$32,0,10*ROW('Sanitation Data'!G25)))</f>
        <v/>
      </c>
      <c r="DE31" s="297" t="str">
        <f ca="true">+IF(OFFSET('Sanitation Data'!$H$28,0,10*ROW('Sanitation Data'!H25))="","",OFFSET('Sanitation Data'!$H$28,0,10*ROW('Sanitation Data'!H25)))</f>
        <v/>
      </c>
      <c r="DF31" s="297" t="str">
        <f ca="true">+IF(OFFSET('Sanitation Data'!$H$29,0,10*ROW('Sanitation Data'!H25))="","",OFFSET('Sanitation Data'!$H$29,0,10*ROW('Sanitation Data'!H25)))</f>
        <v/>
      </c>
      <c r="DG31" s="297" t="str">
        <f ca="true">+IF(OFFSET('Sanitation Data'!$H$30,0,10*ROW('Sanitation Data'!H25))="","",OFFSET('Sanitation Data'!$H$30,0,10*ROW('Sanitation Data'!H25)))</f>
        <v/>
      </c>
      <c r="DH31" s="297" t="str">
        <f ca="true">+IF(OFFSET('Sanitation Data'!$H$31,0,10*ROW('Sanitation Data'!H25))="","",OFFSET('Sanitation Data'!$H$31,0,10*ROW('Sanitation Data'!H25)))</f>
        <v/>
      </c>
      <c r="DI31" s="297" t="str">
        <f ca="true">+IF(OFFSET('Sanitation Data'!$H$32,0,10*ROW('Sanitation Data'!H25))="","",OFFSET('Sanitation Data'!$H$32,0,10*ROW('Sanitation Data'!H25)))</f>
        <v/>
      </c>
      <c r="DJ31" s="297" t="str">
        <f ca="true">+IF(OFFSET('Sanitation Data'!$I$28,0,10*ROW('Sanitation Data'!I25))="","",OFFSET('Sanitation Data'!$I$28,0,10*ROW('Sanitation Data'!I25)))</f>
        <v/>
      </c>
      <c r="DK31" s="297" t="str">
        <f ca="true">+IF(OFFSET('Sanitation Data'!$I$29,0,10*ROW('Sanitation Data'!I25))="","",OFFSET('Sanitation Data'!$I$29,0,10*ROW('Sanitation Data'!I25)))</f>
        <v/>
      </c>
      <c r="DL31" s="297" t="str">
        <f ca="true">+IF(OFFSET('Sanitation Data'!$I$30,0,10*ROW('Sanitation Data'!I25))="","",OFFSET('Sanitation Data'!$I$30,0,10*ROW('Sanitation Data'!I25)))</f>
        <v/>
      </c>
      <c r="DM31" s="297" t="str">
        <f ca="true">+IF(OFFSET('Sanitation Data'!$I$31,0,10*ROW('Sanitation Data'!I25))="","",OFFSET('Sanitation Data'!$I$31,0,10*ROW('Sanitation Data'!I25)))</f>
        <v/>
      </c>
      <c r="DN31" s="297" t="str">
        <f ca="true">+IF(OFFSET('Sanitation Data'!$I$32,0,10*ROW('Sanitation Data'!I25))="","",OFFSET('Sanitation Data'!$I$32,0,10*ROW('Sanitation Data'!I25)))</f>
        <v/>
      </c>
      <c r="DO31" s="297" t="str">
        <f ca="true">+IF(OFFSET('Hygiene Data'!$D$11,0,10*ROW('Hygiene Data'!D25))="","",OFFSET('Hygiene Data'!$D$11,0,10*ROW('Hygiene Data'!D25)))</f>
        <v/>
      </c>
      <c r="DP31" s="297" t="str">
        <f ca="true">+IF(OFFSET('Hygiene Data'!$D$12,0,10*ROW('Hygiene Data'!D25))="","",OFFSET('Hygiene Data'!$D$12,0,10*ROW('Hygiene Data'!D25)))</f>
        <v/>
      </c>
      <c r="DQ31" s="297" t="str">
        <f ca="true">+IF(OFFSET('Hygiene Data'!$D$13,0,10*ROW('Hygiene Data'!D25))="","",OFFSET('Hygiene Data'!$D$13,0,10*ROW('Hygiene Data'!D25)))</f>
        <v/>
      </c>
      <c r="DR31" s="297" t="str">
        <f ca="true">+IF(OFFSET('Hygiene Data'!$E$11,0,10*ROW('Hygiene Data'!E25))="","",OFFSET('Hygiene Data'!$E$11,0,10*ROW('Hygiene Data'!E25)))</f>
        <v/>
      </c>
      <c r="DS31" s="297" t="str">
        <f ca="true">+IF(OFFSET('Hygiene Data'!$E$12,0,10*ROW('Hygiene Data'!E25))="","",OFFSET('Hygiene Data'!$E$12,0,10*ROW('Hygiene Data'!E25)))</f>
        <v/>
      </c>
      <c r="DT31" s="297" t="str">
        <f ca="true">+IF(OFFSET('Hygiene Data'!$E$13,0,10*ROW('Hygiene Data'!E25))="","",OFFSET('Hygiene Data'!$E$13,0,10*ROW('Hygiene Data'!E25)))</f>
        <v/>
      </c>
      <c r="DU31" s="297" t="str">
        <f ca="true">+IF(OFFSET('Hygiene Data'!$F$11,0,10*ROW('Hygiene Data'!F25))="","",OFFSET('Hygiene Data'!$F$11,0,10*ROW('Hygiene Data'!F25)))</f>
        <v/>
      </c>
      <c r="DV31" s="297" t="str">
        <f ca="true">+IF(OFFSET('Hygiene Data'!$F$12,0,10*ROW('Hygiene Data'!F25))="","",OFFSET('Hygiene Data'!$F$12,0,10*ROW('Hygiene Data'!F25)))</f>
        <v/>
      </c>
      <c r="DW31" s="297" t="str">
        <f ca="true">+IF(OFFSET('Hygiene Data'!$F$13,0,10*ROW('Hygiene Data'!F25))="","",OFFSET('Hygiene Data'!$F$13,0,10*ROW('Hygiene Data'!F25)))</f>
        <v/>
      </c>
      <c r="DX31" s="297" t="str">
        <f ca="true">+IF(OFFSET('Hygiene Data'!$G$11,0,10*ROW('Hygiene Data'!G25))="","",OFFSET('Hygiene Data'!$G$11,0,10*ROW('Hygiene Data'!G25)))</f>
        <v/>
      </c>
      <c r="DY31" s="297" t="str">
        <f ca="true">+IF(OFFSET('Hygiene Data'!$G$12,0,10*ROW('Hygiene Data'!G25))="","",OFFSET('Hygiene Data'!$G$12,0,10*ROW('Hygiene Data'!G25)))</f>
        <v/>
      </c>
      <c r="DZ31" s="297" t="str">
        <f ca="true">+IF(OFFSET('Hygiene Data'!$G$13,0,10*ROW('Hygiene Data'!G25))="","",OFFSET('Hygiene Data'!$G$13,0,10*ROW('Hygiene Data'!G25)))</f>
        <v/>
      </c>
      <c r="EA31" s="297" t="str">
        <f ca="true">+IF(OFFSET('Hygiene Data'!$H$11,0,10*ROW('Hygiene Data'!H25))="","",OFFSET('Hygiene Data'!$H$11,0,10*ROW('Hygiene Data'!H25)))</f>
        <v/>
      </c>
      <c r="EB31" s="297" t="str">
        <f ca="true">+IF(OFFSET('Hygiene Data'!$H$12,0,10*ROW('Hygiene Data'!H25))="","",OFFSET('Hygiene Data'!$H$12,0,10*ROW('Hygiene Data'!H25)))</f>
        <v/>
      </c>
      <c r="EC31" s="297" t="str">
        <f ca="true">+IF(OFFSET('Hygiene Data'!$H$13,0,10*ROW('Hygiene Data'!H25))="","",OFFSET('Hygiene Data'!$H$13,0,10*ROW('Hygiene Data'!H25)))</f>
        <v/>
      </c>
      <c r="ED31" s="297" t="str">
        <f ca="true">+IF(OFFSET('Hygiene Data'!$I$11,0,10*ROW('Hygiene Data'!I25))="","",OFFSET('Hygiene Data'!$I$11,0,10*ROW('Hygiene Data'!I25)))</f>
        <v/>
      </c>
      <c r="EE31" s="297" t="str">
        <f ca="true">+IF(OFFSET('Hygiene Data'!$I$12,0,10*ROW('Hygiene Data'!I25))="","",OFFSET('Hygiene Data'!$I$12,0,10*ROW('Hygiene Data'!I25)))</f>
        <v/>
      </c>
      <c r="EF31" s="29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3"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7"/>
      <c r="BS32" s="297" t="str">
        <f ca="true">+IF(OFFSET('Water Data'!$D$27,0,10*ROW('Water Data'!D26))="","",OFFSET('Water Data'!$D$27,0,10*ROW('Water Data'!D26)))</f>
        <v/>
      </c>
      <c r="BT32" s="297" t="str">
        <f ca="true">+IF(OFFSET('Water Data'!$D$28,0,10*ROW('Water Data'!D26))="","",OFFSET('Water Data'!$D$28,0,10*ROW('Water Data'!D26)))</f>
        <v/>
      </c>
      <c r="BU32" s="297" t="str">
        <f ca="true">+IF(OFFSET('Water Data'!$D$29,0,10*ROW('Water Data'!D26))="","",OFFSET('Water Data'!$D$29,0,10*ROW('Water Data'!D26)))</f>
        <v/>
      </c>
      <c r="BV32" s="297" t="str">
        <f ca="true">+IF(OFFSET('Water Data'!$E$27,0,10*ROW('Water Data'!E26))="","",OFFSET('Water Data'!$E$27,0,10*ROW('Water Data'!E26)))</f>
        <v/>
      </c>
      <c r="BW32" s="297" t="str">
        <f ca="true">+IF(OFFSET('Water Data'!$E$28,0,10*ROW('Water Data'!E26))="","",OFFSET('Water Data'!$E$28,0,10*ROW('Water Data'!E26)))</f>
        <v/>
      </c>
      <c r="BX32" s="297" t="str">
        <f ca="true">+IF(OFFSET('Water Data'!$E$29,0,10*ROW('Water Data'!E26))="","",OFFSET('Water Data'!$E$29,0,10*ROW('Water Data'!E26)))</f>
        <v/>
      </c>
      <c r="BY32" s="297" t="str">
        <f ca="true">+IF(OFFSET('Water Data'!$F$27,0,10*ROW('Water Data'!F26))="","",OFFSET('Water Data'!$F$27,0,10*ROW('Water Data'!F26)))</f>
        <v/>
      </c>
      <c r="BZ32" s="297" t="str">
        <f ca="true">+IF(OFFSET('Water Data'!$F$28,0,10*ROW('Water Data'!F26))="","",OFFSET('Water Data'!$F$28,0,10*ROW('Water Data'!F26)))</f>
        <v/>
      </c>
      <c r="CA32" s="297" t="str">
        <f ca="true">+IF(OFFSET('Water Data'!$F$29,0,10*ROW('Water Data'!F26))="","",OFFSET('Water Data'!$F$29,0,10*ROW('Water Data'!F26)))</f>
        <v/>
      </c>
      <c r="CB32" s="297" t="str">
        <f ca="true">+IF(OFFSET('Water Data'!$G$27,0,10*ROW('Water Data'!G26))="","",OFFSET('Water Data'!$G$27,0,10*ROW('Water Data'!G26)))</f>
        <v/>
      </c>
      <c r="CC32" s="297" t="str">
        <f ca="true">+IF(OFFSET('Water Data'!$G$28,0,10*ROW('Water Data'!G26))="","",OFFSET('Water Data'!$G$28,0,10*ROW('Water Data'!G26)))</f>
        <v/>
      </c>
      <c r="CD32" s="297" t="str">
        <f ca="true">+IF(OFFSET('Water Data'!$G$29,0,10*ROW('Water Data'!G26))="","",OFFSET('Water Data'!$G$29,0,10*ROW('Water Data'!G26)))</f>
        <v/>
      </c>
      <c r="CE32" s="297" t="str">
        <f ca="true">+IF(OFFSET('Water Data'!$H$27,0,10*ROW('Water Data'!H26))="","",OFFSET('Water Data'!$H$27,0,10*ROW('Water Data'!H26)))</f>
        <v/>
      </c>
      <c r="CF32" s="297" t="str">
        <f ca="true">+IF(OFFSET('Water Data'!$H$28,0,10*ROW('Water Data'!H26))="","",OFFSET('Water Data'!$H$28,0,10*ROW('Water Data'!H26)))</f>
        <v/>
      </c>
      <c r="CG32" s="297" t="str">
        <f ca="true">+IF(OFFSET('Water Data'!$H$29,0,10*ROW('Water Data'!H26))="","",OFFSET('Water Data'!$H$29,0,10*ROW('Water Data'!H26)))</f>
        <v/>
      </c>
      <c r="CH32" s="297" t="str">
        <f ca="true">+IF(OFFSET('Water Data'!$I$27,0,10*ROW('Water Data'!I26))="","",OFFSET('Water Data'!$I$27,0,10*ROW('Water Data'!I26)))</f>
        <v/>
      </c>
      <c r="CI32" s="297" t="str">
        <f ca="true">+IF(OFFSET('Water Data'!$I$28,0,10*ROW('Water Data'!I26))="","",OFFSET('Water Data'!$I$28,0,10*ROW('Water Data'!I26)))</f>
        <v/>
      </c>
      <c r="CJ32" s="297" t="str">
        <f ca="true">+IF(OFFSET('Water Data'!$I$29,0,10*ROW('Water Data'!I26))="","",OFFSET('Water Data'!$I$29,0,10*ROW('Water Data'!I26)))</f>
        <v/>
      </c>
      <c r="CK32" s="297" t="str">
        <f ca="true">+IF(OFFSET('Sanitation Data'!$D$28,0,10*ROW('Sanitation Data'!D26))="","",OFFSET('Sanitation Data'!$D$28,0,10*ROW('Sanitation Data'!D26)))</f>
        <v/>
      </c>
      <c r="CL32" s="297" t="str">
        <f ca="true">+IF(OFFSET('Sanitation Data'!$D$29,0,10*ROW('Sanitation Data'!D26))="","",OFFSET('Sanitation Data'!$D$29,0,10*ROW('Sanitation Data'!D26)))</f>
        <v/>
      </c>
      <c r="CM32" s="297" t="str">
        <f ca="true">+IF(OFFSET('Sanitation Data'!$D$30,0,10*ROW('Sanitation Data'!D26))="","",OFFSET('Sanitation Data'!$D$30,0,10*ROW('Sanitation Data'!D26)))</f>
        <v/>
      </c>
      <c r="CN32" s="297" t="str">
        <f ca="true">+IF(OFFSET('Sanitation Data'!$D$31,0,10*ROW('Sanitation Data'!D26))="","",OFFSET('Sanitation Data'!$D$31,0,10*ROW('Sanitation Data'!D26)))</f>
        <v/>
      </c>
      <c r="CO32" s="297" t="str">
        <f ca="true">+IF(OFFSET('Sanitation Data'!$D$32,0,10*ROW('Sanitation Data'!D26))="","",OFFSET('Sanitation Data'!$D$32,0,10*ROW('Sanitation Data'!D26)))</f>
        <v/>
      </c>
      <c r="CP32" s="297" t="str">
        <f ca="true">+IF(OFFSET('Sanitation Data'!$E$28,0,10*ROW('Sanitation Data'!E26))="","",OFFSET('Sanitation Data'!$E$28,0,10*ROW('Sanitation Data'!E26)))</f>
        <v/>
      </c>
      <c r="CQ32" s="297" t="str">
        <f ca="true">+IF(OFFSET('Sanitation Data'!$E$29,0,10*ROW('Sanitation Data'!E26))="","",OFFSET('Sanitation Data'!$E$29,0,10*ROW('Sanitation Data'!E26)))</f>
        <v/>
      </c>
      <c r="CR32" s="297" t="str">
        <f ca="true">+IF(OFFSET('Sanitation Data'!$E$30,0,10*ROW('Sanitation Data'!E26))="","",OFFSET('Sanitation Data'!$E$30,0,10*ROW('Sanitation Data'!E26)))</f>
        <v/>
      </c>
      <c r="CS32" s="297" t="str">
        <f ca="true">+IF(OFFSET('Sanitation Data'!$E$31,0,10*ROW('Sanitation Data'!E26))="","",OFFSET('Sanitation Data'!$E$31,0,10*ROW('Sanitation Data'!E26)))</f>
        <v/>
      </c>
      <c r="CT32" s="297" t="str">
        <f ca="true">+IF(OFFSET('Sanitation Data'!$E$32,0,10*ROW('Sanitation Data'!E26))="","",OFFSET('Sanitation Data'!$E$32,0,10*ROW('Sanitation Data'!E26)))</f>
        <v/>
      </c>
      <c r="CU32" s="297" t="str">
        <f ca="true">+IF(OFFSET('Sanitation Data'!$F$28,0,10*ROW('Sanitation Data'!F26))="","",OFFSET('Sanitation Data'!$F$28,0,10*ROW('Sanitation Data'!F26)))</f>
        <v/>
      </c>
      <c r="CV32" s="297" t="str">
        <f ca="true">+IF(OFFSET('Sanitation Data'!$F$29,0,10*ROW('Sanitation Data'!F26))="","",OFFSET('Sanitation Data'!$F$29,0,10*ROW('Sanitation Data'!F26)))</f>
        <v/>
      </c>
      <c r="CW32" s="297" t="str">
        <f ca="true">+IF(OFFSET('Sanitation Data'!$F$30,0,10*ROW('Sanitation Data'!F26))="","",OFFSET('Sanitation Data'!$F$30,0,10*ROW('Sanitation Data'!F26)))</f>
        <v/>
      </c>
      <c r="CX32" s="297" t="str">
        <f ca="true">+IF(OFFSET('Sanitation Data'!$F$31,0,10*ROW('Sanitation Data'!F26))="","",OFFSET('Sanitation Data'!$F$31,0,10*ROW('Sanitation Data'!F26)))</f>
        <v/>
      </c>
      <c r="CY32" s="297" t="str">
        <f ca="true">+IF(OFFSET('Sanitation Data'!$F$32,0,10*ROW('Sanitation Data'!F26))="","",OFFSET('Sanitation Data'!$F$32,0,10*ROW('Sanitation Data'!F26)))</f>
        <v/>
      </c>
      <c r="CZ32" s="297" t="str">
        <f ca="true">+IF(OFFSET('Sanitation Data'!$G$28,0,10*ROW('Sanitation Data'!G26))="","",OFFSET('Sanitation Data'!$G$28,0,10*ROW('Sanitation Data'!G26)))</f>
        <v/>
      </c>
      <c r="DA32" s="297" t="str">
        <f ca="true">+IF(OFFSET('Sanitation Data'!$G$29,0,10*ROW('Sanitation Data'!G26))="","",OFFSET('Sanitation Data'!$G$29,0,10*ROW('Sanitation Data'!G26)))</f>
        <v/>
      </c>
      <c r="DB32" s="297" t="str">
        <f ca="true">+IF(OFFSET('Sanitation Data'!$G$30,0,10*ROW('Sanitation Data'!G26))="","",OFFSET('Sanitation Data'!$G$30,0,10*ROW('Sanitation Data'!G26)))</f>
        <v/>
      </c>
      <c r="DC32" s="297" t="str">
        <f ca="true">+IF(OFFSET('Sanitation Data'!$G$31,0,10*ROW('Sanitation Data'!G26))="","",OFFSET('Sanitation Data'!$G$31,0,10*ROW('Sanitation Data'!G26)))</f>
        <v/>
      </c>
      <c r="DD32" s="297" t="str">
        <f ca="true">+IF(OFFSET('Sanitation Data'!$G$32,0,10*ROW('Sanitation Data'!G26))="","",OFFSET('Sanitation Data'!$G$32,0,10*ROW('Sanitation Data'!G26)))</f>
        <v/>
      </c>
      <c r="DE32" s="297" t="str">
        <f ca="true">+IF(OFFSET('Sanitation Data'!$H$28,0,10*ROW('Sanitation Data'!H26))="","",OFFSET('Sanitation Data'!$H$28,0,10*ROW('Sanitation Data'!H26)))</f>
        <v/>
      </c>
      <c r="DF32" s="297" t="str">
        <f ca="true">+IF(OFFSET('Sanitation Data'!$H$29,0,10*ROW('Sanitation Data'!H26))="","",OFFSET('Sanitation Data'!$H$29,0,10*ROW('Sanitation Data'!H26)))</f>
        <v/>
      </c>
      <c r="DG32" s="297" t="str">
        <f ca="true">+IF(OFFSET('Sanitation Data'!$H$30,0,10*ROW('Sanitation Data'!H26))="","",OFFSET('Sanitation Data'!$H$30,0,10*ROW('Sanitation Data'!H26)))</f>
        <v/>
      </c>
      <c r="DH32" s="297" t="str">
        <f ca="true">+IF(OFFSET('Sanitation Data'!$H$31,0,10*ROW('Sanitation Data'!H26))="","",OFFSET('Sanitation Data'!$H$31,0,10*ROW('Sanitation Data'!H26)))</f>
        <v/>
      </c>
      <c r="DI32" s="297" t="str">
        <f ca="true">+IF(OFFSET('Sanitation Data'!$H$32,0,10*ROW('Sanitation Data'!H26))="","",OFFSET('Sanitation Data'!$H$32,0,10*ROW('Sanitation Data'!H26)))</f>
        <v/>
      </c>
      <c r="DJ32" s="297" t="str">
        <f ca="true">+IF(OFFSET('Sanitation Data'!$I$28,0,10*ROW('Sanitation Data'!I26))="","",OFFSET('Sanitation Data'!$I$28,0,10*ROW('Sanitation Data'!I26)))</f>
        <v/>
      </c>
      <c r="DK32" s="297" t="str">
        <f ca="true">+IF(OFFSET('Sanitation Data'!$I$29,0,10*ROW('Sanitation Data'!I26))="","",OFFSET('Sanitation Data'!$I$29,0,10*ROW('Sanitation Data'!I26)))</f>
        <v/>
      </c>
      <c r="DL32" s="297" t="str">
        <f ca="true">+IF(OFFSET('Sanitation Data'!$I$30,0,10*ROW('Sanitation Data'!I26))="","",OFFSET('Sanitation Data'!$I$30,0,10*ROW('Sanitation Data'!I26)))</f>
        <v/>
      </c>
      <c r="DM32" s="297" t="str">
        <f ca="true">+IF(OFFSET('Sanitation Data'!$I$31,0,10*ROW('Sanitation Data'!I26))="","",OFFSET('Sanitation Data'!$I$31,0,10*ROW('Sanitation Data'!I26)))</f>
        <v/>
      </c>
      <c r="DN32" s="297" t="str">
        <f ca="true">+IF(OFFSET('Sanitation Data'!$I$32,0,10*ROW('Sanitation Data'!I26))="","",OFFSET('Sanitation Data'!$I$32,0,10*ROW('Sanitation Data'!I26)))</f>
        <v/>
      </c>
      <c r="DO32" s="297" t="str">
        <f ca="true">+IF(OFFSET('Hygiene Data'!$D$11,0,10*ROW('Hygiene Data'!D26))="","",OFFSET('Hygiene Data'!$D$11,0,10*ROW('Hygiene Data'!D26)))</f>
        <v/>
      </c>
      <c r="DP32" s="297" t="str">
        <f ca="true">+IF(OFFSET('Hygiene Data'!$D$12,0,10*ROW('Hygiene Data'!D26))="","",OFFSET('Hygiene Data'!$D$12,0,10*ROW('Hygiene Data'!D26)))</f>
        <v/>
      </c>
      <c r="DQ32" s="297" t="str">
        <f ca="true">+IF(OFFSET('Hygiene Data'!$D$13,0,10*ROW('Hygiene Data'!D26))="","",OFFSET('Hygiene Data'!$D$13,0,10*ROW('Hygiene Data'!D26)))</f>
        <v/>
      </c>
      <c r="DR32" s="297" t="str">
        <f ca="true">+IF(OFFSET('Hygiene Data'!$E$11,0,10*ROW('Hygiene Data'!E26))="","",OFFSET('Hygiene Data'!$E$11,0,10*ROW('Hygiene Data'!E26)))</f>
        <v/>
      </c>
      <c r="DS32" s="297" t="str">
        <f ca="true">+IF(OFFSET('Hygiene Data'!$E$12,0,10*ROW('Hygiene Data'!E26))="","",OFFSET('Hygiene Data'!$E$12,0,10*ROW('Hygiene Data'!E26)))</f>
        <v/>
      </c>
      <c r="DT32" s="297" t="str">
        <f ca="true">+IF(OFFSET('Hygiene Data'!$E$13,0,10*ROW('Hygiene Data'!E26))="","",OFFSET('Hygiene Data'!$E$13,0,10*ROW('Hygiene Data'!E26)))</f>
        <v/>
      </c>
      <c r="DU32" s="297" t="str">
        <f ca="true">+IF(OFFSET('Hygiene Data'!$F$11,0,10*ROW('Hygiene Data'!F26))="","",OFFSET('Hygiene Data'!$F$11,0,10*ROW('Hygiene Data'!F26)))</f>
        <v/>
      </c>
      <c r="DV32" s="297" t="str">
        <f ca="true">+IF(OFFSET('Hygiene Data'!$F$12,0,10*ROW('Hygiene Data'!F26))="","",OFFSET('Hygiene Data'!$F$12,0,10*ROW('Hygiene Data'!F26)))</f>
        <v/>
      </c>
      <c r="DW32" s="297" t="str">
        <f ca="true">+IF(OFFSET('Hygiene Data'!$F$13,0,10*ROW('Hygiene Data'!F26))="","",OFFSET('Hygiene Data'!$F$13,0,10*ROW('Hygiene Data'!F26)))</f>
        <v/>
      </c>
      <c r="DX32" s="297" t="str">
        <f ca="true">+IF(OFFSET('Hygiene Data'!$G$11,0,10*ROW('Hygiene Data'!G26))="","",OFFSET('Hygiene Data'!$G$11,0,10*ROW('Hygiene Data'!G26)))</f>
        <v/>
      </c>
      <c r="DY32" s="297" t="str">
        <f ca="true">+IF(OFFSET('Hygiene Data'!$G$12,0,10*ROW('Hygiene Data'!G26))="","",OFFSET('Hygiene Data'!$G$12,0,10*ROW('Hygiene Data'!G26)))</f>
        <v/>
      </c>
      <c r="DZ32" s="297" t="str">
        <f ca="true">+IF(OFFSET('Hygiene Data'!$G$13,0,10*ROW('Hygiene Data'!G26))="","",OFFSET('Hygiene Data'!$G$13,0,10*ROW('Hygiene Data'!G26)))</f>
        <v/>
      </c>
      <c r="EA32" s="297" t="str">
        <f ca="true">+IF(OFFSET('Hygiene Data'!$H$11,0,10*ROW('Hygiene Data'!H26))="","",OFFSET('Hygiene Data'!$H$11,0,10*ROW('Hygiene Data'!H26)))</f>
        <v/>
      </c>
      <c r="EB32" s="297" t="str">
        <f ca="true">+IF(OFFSET('Hygiene Data'!$H$12,0,10*ROW('Hygiene Data'!H26))="","",OFFSET('Hygiene Data'!$H$12,0,10*ROW('Hygiene Data'!H26)))</f>
        <v/>
      </c>
      <c r="EC32" s="297" t="str">
        <f ca="true">+IF(OFFSET('Hygiene Data'!$H$13,0,10*ROW('Hygiene Data'!H26))="","",OFFSET('Hygiene Data'!$H$13,0,10*ROW('Hygiene Data'!H26)))</f>
        <v/>
      </c>
      <c r="ED32" s="297" t="str">
        <f ca="true">+IF(OFFSET('Hygiene Data'!$I$11,0,10*ROW('Hygiene Data'!I26))="","",OFFSET('Hygiene Data'!$I$11,0,10*ROW('Hygiene Data'!I26)))</f>
        <v/>
      </c>
      <c r="EE32" s="297" t="str">
        <f ca="true">+IF(OFFSET('Hygiene Data'!$I$12,0,10*ROW('Hygiene Data'!I26))="","",OFFSET('Hygiene Data'!$I$12,0,10*ROW('Hygiene Data'!I26)))</f>
        <v/>
      </c>
      <c r="EF32" s="29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3"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7"/>
      <c r="BS33" s="297" t="str">
        <f ca="true">+IF(OFFSET('Water Data'!$D$27,0,10*ROW('Water Data'!D27))="","",OFFSET('Water Data'!$D$27,0,10*ROW('Water Data'!D27)))</f>
        <v/>
      </c>
      <c r="BT33" s="297" t="str">
        <f ca="true">+IF(OFFSET('Water Data'!$D$28,0,10*ROW('Water Data'!D27))="","",OFFSET('Water Data'!$D$28,0,10*ROW('Water Data'!D27)))</f>
        <v/>
      </c>
      <c r="BU33" s="297" t="str">
        <f ca="true">+IF(OFFSET('Water Data'!$D$29,0,10*ROW('Water Data'!D27))="","",OFFSET('Water Data'!$D$29,0,10*ROW('Water Data'!D27)))</f>
        <v/>
      </c>
      <c r="BV33" s="297" t="str">
        <f ca="true">+IF(OFFSET('Water Data'!$E$27,0,10*ROW('Water Data'!E27))="","",OFFSET('Water Data'!$E$27,0,10*ROW('Water Data'!E27)))</f>
        <v/>
      </c>
      <c r="BW33" s="297" t="str">
        <f ca="true">+IF(OFFSET('Water Data'!$E$28,0,10*ROW('Water Data'!E27))="","",OFFSET('Water Data'!$E$28,0,10*ROW('Water Data'!E27)))</f>
        <v/>
      </c>
      <c r="BX33" s="297" t="str">
        <f ca="true">+IF(OFFSET('Water Data'!$E$29,0,10*ROW('Water Data'!E27))="","",OFFSET('Water Data'!$E$29,0,10*ROW('Water Data'!E27)))</f>
        <v/>
      </c>
      <c r="BY33" s="297" t="str">
        <f ca="true">+IF(OFFSET('Water Data'!$F$27,0,10*ROW('Water Data'!F27))="","",OFFSET('Water Data'!$F$27,0,10*ROW('Water Data'!F27)))</f>
        <v/>
      </c>
      <c r="BZ33" s="297" t="str">
        <f ca="true">+IF(OFFSET('Water Data'!$F$28,0,10*ROW('Water Data'!F27))="","",OFFSET('Water Data'!$F$28,0,10*ROW('Water Data'!F27)))</f>
        <v/>
      </c>
      <c r="CA33" s="297" t="str">
        <f ca="true">+IF(OFFSET('Water Data'!$F$29,0,10*ROW('Water Data'!F27))="","",OFFSET('Water Data'!$F$29,0,10*ROW('Water Data'!F27)))</f>
        <v/>
      </c>
      <c r="CB33" s="297" t="str">
        <f ca="true">+IF(OFFSET('Water Data'!$G$27,0,10*ROW('Water Data'!G27))="","",OFFSET('Water Data'!$G$27,0,10*ROW('Water Data'!G27)))</f>
        <v/>
      </c>
      <c r="CC33" s="297" t="str">
        <f ca="true">+IF(OFFSET('Water Data'!$G$28,0,10*ROW('Water Data'!G27))="","",OFFSET('Water Data'!$G$28,0,10*ROW('Water Data'!G27)))</f>
        <v/>
      </c>
      <c r="CD33" s="297" t="str">
        <f ca="true">+IF(OFFSET('Water Data'!$G$29,0,10*ROW('Water Data'!G27))="","",OFFSET('Water Data'!$G$29,0,10*ROW('Water Data'!G27)))</f>
        <v/>
      </c>
      <c r="CE33" s="297" t="str">
        <f ca="true">+IF(OFFSET('Water Data'!$H$27,0,10*ROW('Water Data'!H27))="","",OFFSET('Water Data'!$H$27,0,10*ROW('Water Data'!H27)))</f>
        <v/>
      </c>
      <c r="CF33" s="297" t="str">
        <f ca="true">+IF(OFFSET('Water Data'!$H$28,0,10*ROW('Water Data'!H27))="","",OFFSET('Water Data'!$H$28,0,10*ROW('Water Data'!H27)))</f>
        <v/>
      </c>
      <c r="CG33" s="297" t="str">
        <f ca="true">+IF(OFFSET('Water Data'!$H$29,0,10*ROW('Water Data'!H27))="","",OFFSET('Water Data'!$H$29,0,10*ROW('Water Data'!H27)))</f>
        <v/>
      </c>
      <c r="CH33" s="297" t="str">
        <f ca="true">+IF(OFFSET('Water Data'!$I$27,0,10*ROW('Water Data'!I27))="","",OFFSET('Water Data'!$I$27,0,10*ROW('Water Data'!I27)))</f>
        <v/>
      </c>
      <c r="CI33" s="297" t="str">
        <f ca="true">+IF(OFFSET('Water Data'!$I$28,0,10*ROW('Water Data'!I27))="","",OFFSET('Water Data'!$I$28,0,10*ROW('Water Data'!I27)))</f>
        <v/>
      </c>
      <c r="CJ33" s="297" t="str">
        <f ca="true">+IF(OFFSET('Water Data'!$I$29,0,10*ROW('Water Data'!I27))="","",OFFSET('Water Data'!$I$29,0,10*ROW('Water Data'!I27)))</f>
        <v/>
      </c>
      <c r="CK33" s="297" t="str">
        <f ca="true">+IF(OFFSET('Sanitation Data'!$D$28,0,10*ROW('Sanitation Data'!D27))="","",OFFSET('Sanitation Data'!$D$28,0,10*ROW('Sanitation Data'!D27)))</f>
        <v/>
      </c>
      <c r="CL33" s="297" t="str">
        <f ca="true">+IF(OFFSET('Sanitation Data'!$D$29,0,10*ROW('Sanitation Data'!D27))="","",OFFSET('Sanitation Data'!$D$29,0,10*ROW('Sanitation Data'!D27)))</f>
        <v/>
      </c>
      <c r="CM33" s="297" t="str">
        <f ca="true">+IF(OFFSET('Sanitation Data'!$D$30,0,10*ROW('Sanitation Data'!D27))="","",OFFSET('Sanitation Data'!$D$30,0,10*ROW('Sanitation Data'!D27)))</f>
        <v/>
      </c>
      <c r="CN33" s="297" t="str">
        <f ca="true">+IF(OFFSET('Sanitation Data'!$D$31,0,10*ROW('Sanitation Data'!D27))="","",OFFSET('Sanitation Data'!$D$31,0,10*ROW('Sanitation Data'!D27)))</f>
        <v/>
      </c>
      <c r="CO33" s="297" t="str">
        <f ca="true">+IF(OFFSET('Sanitation Data'!$D$32,0,10*ROW('Sanitation Data'!D27))="","",OFFSET('Sanitation Data'!$D$32,0,10*ROW('Sanitation Data'!D27)))</f>
        <v/>
      </c>
      <c r="CP33" s="297" t="str">
        <f ca="true">+IF(OFFSET('Sanitation Data'!$E$28,0,10*ROW('Sanitation Data'!E27))="","",OFFSET('Sanitation Data'!$E$28,0,10*ROW('Sanitation Data'!E27)))</f>
        <v/>
      </c>
      <c r="CQ33" s="297" t="str">
        <f ca="true">+IF(OFFSET('Sanitation Data'!$E$29,0,10*ROW('Sanitation Data'!E27))="","",OFFSET('Sanitation Data'!$E$29,0,10*ROW('Sanitation Data'!E27)))</f>
        <v/>
      </c>
      <c r="CR33" s="297" t="str">
        <f ca="true">+IF(OFFSET('Sanitation Data'!$E$30,0,10*ROW('Sanitation Data'!E27))="","",OFFSET('Sanitation Data'!$E$30,0,10*ROW('Sanitation Data'!E27)))</f>
        <v/>
      </c>
      <c r="CS33" s="297" t="str">
        <f ca="true">+IF(OFFSET('Sanitation Data'!$E$31,0,10*ROW('Sanitation Data'!E27))="","",OFFSET('Sanitation Data'!$E$31,0,10*ROW('Sanitation Data'!E27)))</f>
        <v/>
      </c>
      <c r="CT33" s="297" t="str">
        <f ca="true">+IF(OFFSET('Sanitation Data'!$E$32,0,10*ROW('Sanitation Data'!E27))="","",OFFSET('Sanitation Data'!$E$32,0,10*ROW('Sanitation Data'!E27)))</f>
        <v/>
      </c>
      <c r="CU33" s="297" t="str">
        <f ca="true">+IF(OFFSET('Sanitation Data'!$F$28,0,10*ROW('Sanitation Data'!F27))="","",OFFSET('Sanitation Data'!$F$28,0,10*ROW('Sanitation Data'!F27)))</f>
        <v/>
      </c>
      <c r="CV33" s="297" t="str">
        <f ca="true">+IF(OFFSET('Sanitation Data'!$F$29,0,10*ROW('Sanitation Data'!F27))="","",OFFSET('Sanitation Data'!$F$29,0,10*ROW('Sanitation Data'!F27)))</f>
        <v/>
      </c>
      <c r="CW33" s="297" t="str">
        <f ca="true">+IF(OFFSET('Sanitation Data'!$F$30,0,10*ROW('Sanitation Data'!F27))="","",OFFSET('Sanitation Data'!$F$30,0,10*ROW('Sanitation Data'!F27)))</f>
        <v/>
      </c>
      <c r="CX33" s="297" t="str">
        <f ca="true">+IF(OFFSET('Sanitation Data'!$F$31,0,10*ROW('Sanitation Data'!F27))="","",OFFSET('Sanitation Data'!$F$31,0,10*ROW('Sanitation Data'!F27)))</f>
        <v/>
      </c>
      <c r="CY33" s="297" t="str">
        <f ca="true">+IF(OFFSET('Sanitation Data'!$F$32,0,10*ROW('Sanitation Data'!F27))="","",OFFSET('Sanitation Data'!$F$32,0,10*ROW('Sanitation Data'!F27)))</f>
        <v/>
      </c>
      <c r="CZ33" s="297" t="str">
        <f ca="true">+IF(OFFSET('Sanitation Data'!$G$28,0,10*ROW('Sanitation Data'!G27))="","",OFFSET('Sanitation Data'!$G$28,0,10*ROW('Sanitation Data'!G27)))</f>
        <v/>
      </c>
      <c r="DA33" s="297" t="str">
        <f ca="true">+IF(OFFSET('Sanitation Data'!$G$29,0,10*ROW('Sanitation Data'!G27))="","",OFFSET('Sanitation Data'!$G$29,0,10*ROW('Sanitation Data'!G27)))</f>
        <v/>
      </c>
      <c r="DB33" s="297" t="str">
        <f ca="true">+IF(OFFSET('Sanitation Data'!$G$30,0,10*ROW('Sanitation Data'!G27))="","",OFFSET('Sanitation Data'!$G$30,0,10*ROW('Sanitation Data'!G27)))</f>
        <v/>
      </c>
      <c r="DC33" s="297" t="str">
        <f ca="true">+IF(OFFSET('Sanitation Data'!$G$31,0,10*ROW('Sanitation Data'!G27))="","",OFFSET('Sanitation Data'!$G$31,0,10*ROW('Sanitation Data'!G27)))</f>
        <v/>
      </c>
      <c r="DD33" s="297" t="str">
        <f ca="true">+IF(OFFSET('Sanitation Data'!$G$32,0,10*ROW('Sanitation Data'!G27))="","",OFFSET('Sanitation Data'!$G$32,0,10*ROW('Sanitation Data'!G27)))</f>
        <v/>
      </c>
      <c r="DE33" s="297" t="str">
        <f ca="true">+IF(OFFSET('Sanitation Data'!$H$28,0,10*ROW('Sanitation Data'!H27))="","",OFFSET('Sanitation Data'!$H$28,0,10*ROW('Sanitation Data'!H27)))</f>
        <v/>
      </c>
      <c r="DF33" s="297" t="str">
        <f ca="true">+IF(OFFSET('Sanitation Data'!$H$29,0,10*ROW('Sanitation Data'!H27))="","",OFFSET('Sanitation Data'!$H$29,0,10*ROW('Sanitation Data'!H27)))</f>
        <v/>
      </c>
      <c r="DG33" s="297" t="str">
        <f ca="true">+IF(OFFSET('Sanitation Data'!$H$30,0,10*ROW('Sanitation Data'!H27))="","",OFFSET('Sanitation Data'!$H$30,0,10*ROW('Sanitation Data'!H27)))</f>
        <v/>
      </c>
      <c r="DH33" s="297" t="str">
        <f ca="true">+IF(OFFSET('Sanitation Data'!$H$31,0,10*ROW('Sanitation Data'!H27))="","",OFFSET('Sanitation Data'!$H$31,0,10*ROW('Sanitation Data'!H27)))</f>
        <v/>
      </c>
      <c r="DI33" s="297" t="str">
        <f ca="true">+IF(OFFSET('Sanitation Data'!$H$32,0,10*ROW('Sanitation Data'!H27))="","",OFFSET('Sanitation Data'!$H$32,0,10*ROW('Sanitation Data'!H27)))</f>
        <v/>
      </c>
      <c r="DJ33" s="297" t="str">
        <f ca="true">+IF(OFFSET('Sanitation Data'!$I$28,0,10*ROW('Sanitation Data'!I27))="","",OFFSET('Sanitation Data'!$I$28,0,10*ROW('Sanitation Data'!I27)))</f>
        <v/>
      </c>
      <c r="DK33" s="297" t="str">
        <f ca="true">+IF(OFFSET('Sanitation Data'!$I$29,0,10*ROW('Sanitation Data'!I27))="","",OFFSET('Sanitation Data'!$I$29,0,10*ROW('Sanitation Data'!I27)))</f>
        <v/>
      </c>
      <c r="DL33" s="297" t="str">
        <f ca="true">+IF(OFFSET('Sanitation Data'!$I$30,0,10*ROW('Sanitation Data'!I27))="","",OFFSET('Sanitation Data'!$I$30,0,10*ROW('Sanitation Data'!I27)))</f>
        <v/>
      </c>
      <c r="DM33" s="297" t="str">
        <f ca="true">+IF(OFFSET('Sanitation Data'!$I$31,0,10*ROW('Sanitation Data'!I27))="","",OFFSET('Sanitation Data'!$I$31,0,10*ROW('Sanitation Data'!I27)))</f>
        <v/>
      </c>
      <c r="DN33" s="297" t="str">
        <f ca="true">+IF(OFFSET('Sanitation Data'!$I$32,0,10*ROW('Sanitation Data'!I27))="","",OFFSET('Sanitation Data'!$I$32,0,10*ROW('Sanitation Data'!I27)))</f>
        <v/>
      </c>
      <c r="DO33" s="297" t="str">
        <f ca="true">+IF(OFFSET('Hygiene Data'!$D$11,0,10*ROW('Hygiene Data'!D27))="","",OFFSET('Hygiene Data'!$D$11,0,10*ROW('Hygiene Data'!D27)))</f>
        <v/>
      </c>
      <c r="DP33" s="297" t="str">
        <f ca="true">+IF(OFFSET('Hygiene Data'!$D$12,0,10*ROW('Hygiene Data'!D27))="","",OFFSET('Hygiene Data'!$D$12,0,10*ROW('Hygiene Data'!D27)))</f>
        <v/>
      </c>
      <c r="DQ33" s="297" t="str">
        <f ca="true">+IF(OFFSET('Hygiene Data'!$D$13,0,10*ROW('Hygiene Data'!D27))="","",OFFSET('Hygiene Data'!$D$13,0,10*ROW('Hygiene Data'!D27)))</f>
        <v/>
      </c>
      <c r="DR33" s="297" t="str">
        <f ca="true">+IF(OFFSET('Hygiene Data'!$E$11,0,10*ROW('Hygiene Data'!E27))="","",OFFSET('Hygiene Data'!$E$11,0,10*ROW('Hygiene Data'!E27)))</f>
        <v/>
      </c>
      <c r="DS33" s="297" t="str">
        <f ca="true">+IF(OFFSET('Hygiene Data'!$E$12,0,10*ROW('Hygiene Data'!E27))="","",OFFSET('Hygiene Data'!$E$12,0,10*ROW('Hygiene Data'!E27)))</f>
        <v/>
      </c>
      <c r="DT33" s="297" t="str">
        <f ca="true">+IF(OFFSET('Hygiene Data'!$E$13,0,10*ROW('Hygiene Data'!E27))="","",OFFSET('Hygiene Data'!$E$13,0,10*ROW('Hygiene Data'!E27)))</f>
        <v/>
      </c>
      <c r="DU33" s="297" t="str">
        <f ca="true">+IF(OFFSET('Hygiene Data'!$F$11,0,10*ROW('Hygiene Data'!F27))="","",OFFSET('Hygiene Data'!$F$11,0,10*ROW('Hygiene Data'!F27)))</f>
        <v/>
      </c>
      <c r="DV33" s="297" t="str">
        <f ca="true">+IF(OFFSET('Hygiene Data'!$F$12,0,10*ROW('Hygiene Data'!F27))="","",OFFSET('Hygiene Data'!$F$12,0,10*ROW('Hygiene Data'!F27)))</f>
        <v/>
      </c>
      <c r="DW33" s="297" t="str">
        <f ca="true">+IF(OFFSET('Hygiene Data'!$F$13,0,10*ROW('Hygiene Data'!F27))="","",OFFSET('Hygiene Data'!$F$13,0,10*ROW('Hygiene Data'!F27)))</f>
        <v/>
      </c>
      <c r="DX33" s="297" t="str">
        <f ca="true">+IF(OFFSET('Hygiene Data'!$G$11,0,10*ROW('Hygiene Data'!G27))="","",OFFSET('Hygiene Data'!$G$11,0,10*ROW('Hygiene Data'!G27)))</f>
        <v/>
      </c>
      <c r="DY33" s="297" t="str">
        <f ca="true">+IF(OFFSET('Hygiene Data'!$G$12,0,10*ROW('Hygiene Data'!G27))="","",OFFSET('Hygiene Data'!$G$12,0,10*ROW('Hygiene Data'!G27)))</f>
        <v/>
      </c>
      <c r="DZ33" s="297" t="str">
        <f ca="true">+IF(OFFSET('Hygiene Data'!$G$13,0,10*ROW('Hygiene Data'!G27))="","",OFFSET('Hygiene Data'!$G$13,0,10*ROW('Hygiene Data'!G27)))</f>
        <v/>
      </c>
      <c r="EA33" s="297" t="str">
        <f ca="true">+IF(OFFSET('Hygiene Data'!$H$11,0,10*ROW('Hygiene Data'!H27))="","",OFFSET('Hygiene Data'!$H$11,0,10*ROW('Hygiene Data'!H27)))</f>
        <v/>
      </c>
      <c r="EB33" s="297" t="str">
        <f ca="true">+IF(OFFSET('Hygiene Data'!$H$12,0,10*ROW('Hygiene Data'!H27))="","",OFFSET('Hygiene Data'!$H$12,0,10*ROW('Hygiene Data'!H27)))</f>
        <v/>
      </c>
      <c r="EC33" s="297" t="str">
        <f ca="true">+IF(OFFSET('Hygiene Data'!$H$13,0,10*ROW('Hygiene Data'!H27))="","",OFFSET('Hygiene Data'!$H$13,0,10*ROW('Hygiene Data'!H27)))</f>
        <v/>
      </c>
      <c r="ED33" s="297" t="str">
        <f ca="true">+IF(OFFSET('Hygiene Data'!$I$11,0,10*ROW('Hygiene Data'!I27))="","",OFFSET('Hygiene Data'!$I$11,0,10*ROW('Hygiene Data'!I27)))</f>
        <v/>
      </c>
      <c r="EE33" s="297" t="str">
        <f ca="true">+IF(OFFSET('Hygiene Data'!$I$12,0,10*ROW('Hygiene Data'!I27))="","",OFFSET('Hygiene Data'!$I$12,0,10*ROW('Hygiene Data'!I27)))</f>
        <v/>
      </c>
      <c r="EF33" s="29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3"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7"/>
      <c r="BS34" s="297" t="str">
        <f ca="true">+IF(OFFSET('Water Data'!$D$27,0,10*ROW('Water Data'!D28))="","",OFFSET('Water Data'!$D$27,0,10*ROW('Water Data'!D28)))</f>
        <v/>
      </c>
      <c r="BT34" s="297" t="str">
        <f ca="true">+IF(OFFSET('Water Data'!$D$28,0,10*ROW('Water Data'!D28))="","",OFFSET('Water Data'!$D$28,0,10*ROW('Water Data'!D28)))</f>
        <v/>
      </c>
      <c r="BU34" s="297" t="str">
        <f ca="true">+IF(OFFSET('Water Data'!$D$29,0,10*ROW('Water Data'!D28))="","",OFFSET('Water Data'!$D$29,0,10*ROW('Water Data'!D28)))</f>
        <v/>
      </c>
      <c r="BV34" s="297" t="str">
        <f ca="true">+IF(OFFSET('Water Data'!$E$27,0,10*ROW('Water Data'!E28))="","",OFFSET('Water Data'!$E$27,0,10*ROW('Water Data'!E28)))</f>
        <v/>
      </c>
      <c r="BW34" s="297" t="str">
        <f ca="true">+IF(OFFSET('Water Data'!$E$28,0,10*ROW('Water Data'!E28))="","",OFFSET('Water Data'!$E$28,0,10*ROW('Water Data'!E28)))</f>
        <v/>
      </c>
      <c r="BX34" s="297" t="str">
        <f ca="true">+IF(OFFSET('Water Data'!$E$29,0,10*ROW('Water Data'!E28))="","",OFFSET('Water Data'!$E$29,0,10*ROW('Water Data'!E28)))</f>
        <v/>
      </c>
      <c r="BY34" s="297" t="str">
        <f ca="true">+IF(OFFSET('Water Data'!$F$27,0,10*ROW('Water Data'!F28))="","",OFFSET('Water Data'!$F$27,0,10*ROW('Water Data'!F28)))</f>
        <v/>
      </c>
      <c r="BZ34" s="297" t="str">
        <f ca="true">+IF(OFFSET('Water Data'!$F$28,0,10*ROW('Water Data'!F28))="","",OFFSET('Water Data'!$F$28,0,10*ROW('Water Data'!F28)))</f>
        <v/>
      </c>
      <c r="CA34" s="297" t="str">
        <f ca="true">+IF(OFFSET('Water Data'!$F$29,0,10*ROW('Water Data'!F28))="","",OFFSET('Water Data'!$F$29,0,10*ROW('Water Data'!F28)))</f>
        <v/>
      </c>
      <c r="CB34" s="297" t="str">
        <f ca="true">+IF(OFFSET('Water Data'!$G$27,0,10*ROW('Water Data'!G28))="","",OFFSET('Water Data'!$G$27,0,10*ROW('Water Data'!G28)))</f>
        <v/>
      </c>
      <c r="CC34" s="297" t="str">
        <f ca="true">+IF(OFFSET('Water Data'!$G$28,0,10*ROW('Water Data'!G28))="","",OFFSET('Water Data'!$G$28,0,10*ROW('Water Data'!G28)))</f>
        <v/>
      </c>
      <c r="CD34" s="297" t="str">
        <f ca="true">+IF(OFFSET('Water Data'!$G$29,0,10*ROW('Water Data'!G28))="","",OFFSET('Water Data'!$G$29,0,10*ROW('Water Data'!G28)))</f>
        <v/>
      </c>
      <c r="CE34" s="297" t="str">
        <f ca="true">+IF(OFFSET('Water Data'!$H$27,0,10*ROW('Water Data'!H28))="","",OFFSET('Water Data'!$H$27,0,10*ROW('Water Data'!H28)))</f>
        <v/>
      </c>
      <c r="CF34" s="297" t="str">
        <f ca="true">+IF(OFFSET('Water Data'!$H$28,0,10*ROW('Water Data'!H28))="","",OFFSET('Water Data'!$H$28,0,10*ROW('Water Data'!H28)))</f>
        <v/>
      </c>
      <c r="CG34" s="297" t="str">
        <f ca="true">+IF(OFFSET('Water Data'!$H$29,0,10*ROW('Water Data'!H28))="","",OFFSET('Water Data'!$H$29,0,10*ROW('Water Data'!H28)))</f>
        <v/>
      </c>
      <c r="CH34" s="297" t="str">
        <f ca="true">+IF(OFFSET('Water Data'!$I$27,0,10*ROW('Water Data'!I28))="","",OFFSET('Water Data'!$I$27,0,10*ROW('Water Data'!I28)))</f>
        <v/>
      </c>
      <c r="CI34" s="297" t="str">
        <f ca="true">+IF(OFFSET('Water Data'!$I$28,0,10*ROW('Water Data'!I28))="","",OFFSET('Water Data'!$I$28,0,10*ROW('Water Data'!I28)))</f>
        <v/>
      </c>
      <c r="CJ34" s="297" t="str">
        <f ca="true">+IF(OFFSET('Water Data'!$I$29,0,10*ROW('Water Data'!I28))="","",OFFSET('Water Data'!$I$29,0,10*ROW('Water Data'!I28)))</f>
        <v/>
      </c>
      <c r="CK34" s="297" t="str">
        <f ca="true">+IF(OFFSET('Sanitation Data'!$D$28,0,10*ROW('Sanitation Data'!D28))="","",OFFSET('Sanitation Data'!$D$28,0,10*ROW('Sanitation Data'!D28)))</f>
        <v/>
      </c>
      <c r="CL34" s="297" t="str">
        <f ca="true">+IF(OFFSET('Sanitation Data'!$D$29,0,10*ROW('Sanitation Data'!D28))="","",OFFSET('Sanitation Data'!$D$29,0,10*ROW('Sanitation Data'!D28)))</f>
        <v/>
      </c>
      <c r="CM34" s="297" t="str">
        <f ca="true">+IF(OFFSET('Sanitation Data'!$D$30,0,10*ROW('Sanitation Data'!D28))="","",OFFSET('Sanitation Data'!$D$30,0,10*ROW('Sanitation Data'!D28)))</f>
        <v/>
      </c>
      <c r="CN34" s="297" t="str">
        <f ca="true">+IF(OFFSET('Sanitation Data'!$D$31,0,10*ROW('Sanitation Data'!D28))="","",OFFSET('Sanitation Data'!$D$31,0,10*ROW('Sanitation Data'!D28)))</f>
        <v/>
      </c>
      <c r="CO34" s="297" t="str">
        <f ca="true">+IF(OFFSET('Sanitation Data'!$D$32,0,10*ROW('Sanitation Data'!D28))="","",OFFSET('Sanitation Data'!$D$32,0,10*ROW('Sanitation Data'!D28)))</f>
        <v/>
      </c>
      <c r="CP34" s="297" t="str">
        <f ca="true">+IF(OFFSET('Sanitation Data'!$E$28,0,10*ROW('Sanitation Data'!E28))="","",OFFSET('Sanitation Data'!$E$28,0,10*ROW('Sanitation Data'!E28)))</f>
        <v/>
      </c>
      <c r="CQ34" s="297" t="str">
        <f ca="true">+IF(OFFSET('Sanitation Data'!$E$29,0,10*ROW('Sanitation Data'!E28))="","",OFFSET('Sanitation Data'!$E$29,0,10*ROW('Sanitation Data'!E28)))</f>
        <v/>
      </c>
      <c r="CR34" s="297" t="str">
        <f ca="true">+IF(OFFSET('Sanitation Data'!$E$30,0,10*ROW('Sanitation Data'!E28))="","",OFFSET('Sanitation Data'!$E$30,0,10*ROW('Sanitation Data'!E28)))</f>
        <v/>
      </c>
      <c r="CS34" s="297" t="str">
        <f ca="true">+IF(OFFSET('Sanitation Data'!$E$31,0,10*ROW('Sanitation Data'!E28))="","",OFFSET('Sanitation Data'!$E$31,0,10*ROW('Sanitation Data'!E28)))</f>
        <v/>
      </c>
      <c r="CT34" s="297" t="str">
        <f ca="true">+IF(OFFSET('Sanitation Data'!$E$32,0,10*ROW('Sanitation Data'!E28))="","",OFFSET('Sanitation Data'!$E$32,0,10*ROW('Sanitation Data'!E28)))</f>
        <v/>
      </c>
      <c r="CU34" s="297" t="str">
        <f ca="true">+IF(OFFSET('Sanitation Data'!$F$28,0,10*ROW('Sanitation Data'!F28))="","",OFFSET('Sanitation Data'!$F$28,0,10*ROW('Sanitation Data'!F28)))</f>
        <v/>
      </c>
      <c r="CV34" s="297" t="str">
        <f ca="true">+IF(OFFSET('Sanitation Data'!$F$29,0,10*ROW('Sanitation Data'!F28))="","",OFFSET('Sanitation Data'!$F$29,0,10*ROW('Sanitation Data'!F28)))</f>
        <v/>
      </c>
      <c r="CW34" s="297" t="str">
        <f ca="true">+IF(OFFSET('Sanitation Data'!$F$30,0,10*ROW('Sanitation Data'!F28))="","",OFFSET('Sanitation Data'!$F$30,0,10*ROW('Sanitation Data'!F28)))</f>
        <v/>
      </c>
      <c r="CX34" s="297" t="str">
        <f ca="true">+IF(OFFSET('Sanitation Data'!$F$31,0,10*ROW('Sanitation Data'!F28))="","",OFFSET('Sanitation Data'!$F$31,0,10*ROW('Sanitation Data'!F28)))</f>
        <v/>
      </c>
      <c r="CY34" s="297" t="str">
        <f ca="true">+IF(OFFSET('Sanitation Data'!$F$32,0,10*ROW('Sanitation Data'!F28))="","",OFFSET('Sanitation Data'!$F$32,0,10*ROW('Sanitation Data'!F28)))</f>
        <v/>
      </c>
      <c r="CZ34" s="297" t="str">
        <f ca="true">+IF(OFFSET('Sanitation Data'!$G$28,0,10*ROW('Sanitation Data'!G28))="","",OFFSET('Sanitation Data'!$G$28,0,10*ROW('Sanitation Data'!G28)))</f>
        <v/>
      </c>
      <c r="DA34" s="297" t="str">
        <f ca="true">+IF(OFFSET('Sanitation Data'!$G$29,0,10*ROW('Sanitation Data'!G28))="","",OFFSET('Sanitation Data'!$G$29,0,10*ROW('Sanitation Data'!G28)))</f>
        <v/>
      </c>
      <c r="DB34" s="297" t="str">
        <f ca="true">+IF(OFFSET('Sanitation Data'!$G$30,0,10*ROW('Sanitation Data'!G28))="","",OFFSET('Sanitation Data'!$G$30,0,10*ROW('Sanitation Data'!G28)))</f>
        <v/>
      </c>
      <c r="DC34" s="297" t="str">
        <f ca="true">+IF(OFFSET('Sanitation Data'!$G$31,0,10*ROW('Sanitation Data'!G28))="","",OFFSET('Sanitation Data'!$G$31,0,10*ROW('Sanitation Data'!G28)))</f>
        <v/>
      </c>
      <c r="DD34" s="297" t="str">
        <f ca="true">+IF(OFFSET('Sanitation Data'!$G$32,0,10*ROW('Sanitation Data'!G28))="","",OFFSET('Sanitation Data'!$G$32,0,10*ROW('Sanitation Data'!G28)))</f>
        <v/>
      </c>
      <c r="DE34" s="297" t="str">
        <f ca="true">+IF(OFFSET('Sanitation Data'!$H$28,0,10*ROW('Sanitation Data'!H28))="","",OFFSET('Sanitation Data'!$H$28,0,10*ROW('Sanitation Data'!H28)))</f>
        <v/>
      </c>
      <c r="DF34" s="297" t="str">
        <f ca="true">+IF(OFFSET('Sanitation Data'!$H$29,0,10*ROW('Sanitation Data'!H28))="","",OFFSET('Sanitation Data'!$H$29,0,10*ROW('Sanitation Data'!H28)))</f>
        <v/>
      </c>
      <c r="DG34" s="297" t="str">
        <f ca="true">+IF(OFFSET('Sanitation Data'!$H$30,0,10*ROW('Sanitation Data'!H28))="","",OFFSET('Sanitation Data'!$H$30,0,10*ROW('Sanitation Data'!H28)))</f>
        <v/>
      </c>
      <c r="DH34" s="297" t="str">
        <f ca="true">+IF(OFFSET('Sanitation Data'!$H$31,0,10*ROW('Sanitation Data'!H28))="","",OFFSET('Sanitation Data'!$H$31,0,10*ROW('Sanitation Data'!H28)))</f>
        <v/>
      </c>
      <c r="DI34" s="297" t="str">
        <f ca="true">+IF(OFFSET('Sanitation Data'!$H$32,0,10*ROW('Sanitation Data'!H28))="","",OFFSET('Sanitation Data'!$H$32,0,10*ROW('Sanitation Data'!H28)))</f>
        <v/>
      </c>
      <c r="DJ34" s="297" t="str">
        <f ca="true">+IF(OFFSET('Sanitation Data'!$I$28,0,10*ROW('Sanitation Data'!I28))="","",OFFSET('Sanitation Data'!$I$28,0,10*ROW('Sanitation Data'!I28)))</f>
        <v/>
      </c>
      <c r="DK34" s="297" t="str">
        <f ca="true">+IF(OFFSET('Sanitation Data'!$I$29,0,10*ROW('Sanitation Data'!I28))="","",OFFSET('Sanitation Data'!$I$29,0,10*ROW('Sanitation Data'!I28)))</f>
        <v/>
      </c>
      <c r="DL34" s="297" t="str">
        <f ca="true">+IF(OFFSET('Sanitation Data'!$I$30,0,10*ROW('Sanitation Data'!I28))="","",OFFSET('Sanitation Data'!$I$30,0,10*ROW('Sanitation Data'!I28)))</f>
        <v/>
      </c>
      <c r="DM34" s="297" t="str">
        <f ca="true">+IF(OFFSET('Sanitation Data'!$I$31,0,10*ROW('Sanitation Data'!I28))="","",OFFSET('Sanitation Data'!$I$31,0,10*ROW('Sanitation Data'!I28)))</f>
        <v/>
      </c>
      <c r="DN34" s="297" t="str">
        <f ca="true">+IF(OFFSET('Sanitation Data'!$I$32,0,10*ROW('Sanitation Data'!I28))="","",OFFSET('Sanitation Data'!$I$32,0,10*ROW('Sanitation Data'!I28)))</f>
        <v/>
      </c>
      <c r="DO34" s="297" t="str">
        <f ca="true">+IF(OFFSET('Hygiene Data'!$D$11,0,10*ROW('Hygiene Data'!D28))="","",OFFSET('Hygiene Data'!$D$11,0,10*ROW('Hygiene Data'!D28)))</f>
        <v/>
      </c>
      <c r="DP34" s="297" t="str">
        <f ca="true">+IF(OFFSET('Hygiene Data'!$D$12,0,10*ROW('Hygiene Data'!D28))="","",OFFSET('Hygiene Data'!$D$12,0,10*ROW('Hygiene Data'!D28)))</f>
        <v/>
      </c>
      <c r="DQ34" s="297" t="str">
        <f ca="true">+IF(OFFSET('Hygiene Data'!$D$13,0,10*ROW('Hygiene Data'!D28))="","",OFFSET('Hygiene Data'!$D$13,0,10*ROW('Hygiene Data'!D28)))</f>
        <v/>
      </c>
      <c r="DR34" s="297" t="str">
        <f ca="true">+IF(OFFSET('Hygiene Data'!$E$11,0,10*ROW('Hygiene Data'!E28))="","",OFFSET('Hygiene Data'!$E$11,0,10*ROW('Hygiene Data'!E28)))</f>
        <v/>
      </c>
      <c r="DS34" s="297" t="str">
        <f ca="true">+IF(OFFSET('Hygiene Data'!$E$12,0,10*ROW('Hygiene Data'!E28))="","",OFFSET('Hygiene Data'!$E$12,0,10*ROW('Hygiene Data'!E28)))</f>
        <v/>
      </c>
      <c r="DT34" s="297" t="str">
        <f ca="true">+IF(OFFSET('Hygiene Data'!$E$13,0,10*ROW('Hygiene Data'!E28))="","",OFFSET('Hygiene Data'!$E$13,0,10*ROW('Hygiene Data'!E28)))</f>
        <v/>
      </c>
      <c r="DU34" s="297" t="str">
        <f ca="true">+IF(OFFSET('Hygiene Data'!$F$11,0,10*ROW('Hygiene Data'!F28))="","",OFFSET('Hygiene Data'!$F$11,0,10*ROW('Hygiene Data'!F28)))</f>
        <v/>
      </c>
      <c r="DV34" s="297" t="str">
        <f ca="true">+IF(OFFSET('Hygiene Data'!$F$12,0,10*ROW('Hygiene Data'!F28))="","",OFFSET('Hygiene Data'!$F$12,0,10*ROW('Hygiene Data'!F28)))</f>
        <v/>
      </c>
      <c r="DW34" s="297" t="str">
        <f ca="true">+IF(OFFSET('Hygiene Data'!$F$13,0,10*ROW('Hygiene Data'!F28))="","",OFFSET('Hygiene Data'!$F$13,0,10*ROW('Hygiene Data'!F28)))</f>
        <v/>
      </c>
      <c r="DX34" s="297" t="str">
        <f ca="true">+IF(OFFSET('Hygiene Data'!$G$11,0,10*ROW('Hygiene Data'!G28))="","",OFFSET('Hygiene Data'!$G$11,0,10*ROW('Hygiene Data'!G28)))</f>
        <v/>
      </c>
      <c r="DY34" s="297" t="str">
        <f ca="true">+IF(OFFSET('Hygiene Data'!$G$12,0,10*ROW('Hygiene Data'!G28))="","",OFFSET('Hygiene Data'!$G$12,0,10*ROW('Hygiene Data'!G28)))</f>
        <v/>
      </c>
      <c r="DZ34" s="297" t="str">
        <f ca="true">+IF(OFFSET('Hygiene Data'!$G$13,0,10*ROW('Hygiene Data'!G28))="","",OFFSET('Hygiene Data'!$G$13,0,10*ROW('Hygiene Data'!G28)))</f>
        <v/>
      </c>
      <c r="EA34" s="297" t="str">
        <f ca="true">+IF(OFFSET('Hygiene Data'!$H$11,0,10*ROW('Hygiene Data'!H28))="","",OFFSET('Hygiene Data'!$H$11,0,10*ROW('Hygiene Data'!H28)))</f>
        <v/>
      </c>
      <c r="EB34" s="297" t="str">
        <f ca="true">+IF(OFFSET('Hygiene Data'!$H$12,0,10*ROW('Hygiene Data'!H28))="","",OFFSET('Hygiene Data'!$H$12,0,10*ROW('Hygiene Data'!H28)))</f>
        <v/>
      </c>
      <c r="EC34" s="297" t="str">
        <f ca="true">+IF(OFFSET('Hygiene Data'!$H$13,0,10*ROW('Hygiene Data'!H28))="","",OFFSET('Hygiene Data'!$H$13,0,10*ROW('Hygiene Data'!H28)))</f>
        <v/>
      </c>
      <c r="ED34" s="297" t="str">
        <f ca="true">+IF(OFFSET('Hygiene Data'!$I$11,0,10*ROW('Hygiene Data'!I28))="","",OFFSET('Hygiene Data'!$I$11,0,10*ROW('Hygiene Data'!I28)))</f>
        <v/>
      </c>
      <c r="EE34" s="297" t="str">
        <f ca="true">+IF(OFFSET('Hygiene Data'!$I$12,0,10*ROW('Hygiene Data'!I28))="","",OFFSET('Hygiene Data'!$I$12,0,10*ROW('Hygiene Data'!I28)))</f>
        <v/>
      </c>
      <c r="EF34" s="29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3"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7"/>
      <c r="BS35" s="297" t="str">
        <f ca="true">+IF(OFFSET('Water Data'!$D$27,0,10*ROW('Water Data'!D29))="","",OFFSET('Water Data'!$D$27,0,10*ROW('Water Data'!D29)))</f>
        <v/>
      </c>
      <c r="BT35" s="297" t="str">
        <f ca="true">+IF(OFFSET('Water Data'!$D$28,0,10*ROW('Water Data'!D29))="","",OFFSET('Water Data'!$D$28,0,10*ROW('Water Data'!D29)))</f>
        <v/>
      </c>
      <c r="BU35" s="297" t="str">
        <f ca="true">+IF(OFFSET('Water Data'!$D$29,0,10*ROW('Water Data'!D29))="","",OFFSET('Water Data'!$D$29,0,10*ROW('Water Data'!D29)))</f>
        <v/>
      </c>
      <c r="BV35" s="297" t="str">
        <f ca="true">+IF(OFFSET('Water Data'!$E$27,0,10*ROW('Water Data'!E29))="","",OFFSET('Water Data'!$E$27,0,10*ROW('Water Data'!E29)))</f>
        <v/>
      </c>
      <c r="BW35" s="297" t="str">
        <f ca="true">+IF(OFFSET('Water Data'!$E$28,0,10*ROW('Water Data'!E29))="","",OFFSET('Water Data'!$E$28,0,10*ROW('Water Data'!E29)))</f>
        <v/>
      </c>
      <c r="BX35" s="297" t="str">
        <f ca="true">+IF(OFFSET('Water Data'!$E$29,0,10*ROW('Water Data'!E29))="","",OFFSET('Water Data'!$E$29,0,10*ROW('Water Data'!E29)))</f>
        <v/>
      </c>
      <c r="BY35" s="297" t="str">
        <f ca="true">+IF(OFFSET('Water Data'!$F$27,0,10*ROW('Water Data'!F29))="","",OFFSET('Water Data'!$F$27,0,10*ROW('Water Data'!F29)))</f>
        <v/>
      </c>
      <c r="BZ35" s="297" t="str">
        <f ca="true">+IF(OFFSET('Water Data'!$F$28,0,10*ROW('Water Data'!F29))="","",OFFSET('Water Data'!$F$28,0,10*ROW('Water Data'!F29)))</f>
        <v/>
      </c>
      <c r="CA35" s="297" t="str">
        <f ca="true">+IF(OFFSET('Water Data'!$F$29,0,10*ROW('Water Data'!F29))="","",OFFSET('Water Data'!$F$29,0,10*ROW('Water Data'!F29)))</f>
        <v/>
      </c>
      <c r="CB35" s="297" t="str">
        <f ca="true">+IF(OFFSET('Water Data'!$G$27,0,10*ROW('Water Data'!G29))="","",OFFSET('Water Data'!$G$27,0,10*ROW('Water Data'!G29)))</f>
        <v/>
      </c>
      <c r="CC35" s="297" t="str">
        <f ca="true">+IF(OFFSET('Water Data'!$G$28,0,10*ROW('Water Data'!G29))="","",OFFSET('Water Data'!$G$28,0,10*ROW('Water Data'!G29)))</f>
        <v/>
      </c>
      <c r="CD35" s="297" t="str">
        <f ca="true">+IF(OFFSET('Water Data'!$G$29,0,10*ROW('Water Data'!G29))="","",OFFSET('Water Data'!$G$29,0,10*ROW('Water Data'!G29)))</f>
        <v/>
      </c>
      <c r="CE35" s="297" t="str">
        <f ca="true">+IF(OFFSET('Water Data'!$H$27,0,10*ROW('Water Data'!H29))="","",OFFSET('Water Data'!$H$27,0,10*ROW('Water Data'!H29)))</f>
        <v/>
      </c>
      <c r="CF35" s="297" t="str">
        <f ca="true">+IF(OFFSET('Water Data'!$H$28,0,10*ROW('Water Data'!H29))="","",OFFSET('Water Data'!$H$28,0,10*ROW('Water Data'!H29)))</f>
        <v/>
      </c>
      <c r="CG35" s="297" t="str">
        <f ca="true">+IF(OFFSET('Water Data'!$H$29,0,10*ROW('Water Data'!H29))="","",OFFSET('Water Data'!$H$29,0,10*ROW('Water Data'!H29)))</f>
        <v/>
      </c>
      <c r="CH35" s="297" t="str">
        <f ca="true">+IF(OFFSET('Water Data'!$I$27,0,10*ROW('Water Data'!I29))="","",OFFSET('Water Data'!$I$27,0,10*ROW('Water Data'!I29)))</f>
        <v/>
      </c>
      <c r="CI35" s="297" t="str">
        <f ca="true">+IF(OFFSET('Water Data'!$I$28,0,10*ROW('Water Data'!I29))="","",OFFSET('Water Data'!$I$28,0,10*ROW('Water Data'!I29)))</f>
        <v/>
      </c>
      <c r="CJ35" s="297" t="str">
        <f ca="true">+IF(OFFSET('Water Data'!$I$29,0,10*ROW('Water Data'!I29))="","",OFFSET('Water Data'!$I$29,0,10*ROW('Water Data'!I29)))</f>
        <v/>
      </c>
      <c r="CK35" s="297" t="str">
        <f ca="true">+IF(OFFSET('Sanitation Data'!$D$28,0,10*ROW('Sanitation Data'!D29))="","",OFFSET('Sanitation Data'!$D$28,0,10*ROW('Sanitation Data'!D29)))</f>
        <v/>
      </c>
      <c r="CL35" s="297" t="str">
        <f ca="true">+IF(OFFSET('Sanitation Data'!$D$29,0,10*ROW('Sanitation Data'!D29))="","",OFFSET('Sanitation Data'!$D$29,0,10*ROW('Sanitation Data'!D29)))</f>
        <v/>
      </c>
      <c r="CM35" s="297" t="str">
        <f ca="true">+IF(OFFSET('Sanitation Data'!$D$30,0,10*ROW('Sanitation Data'!D29))="","",OFFSET('Sanitation Data'!$D$30,0,10*ROW('Sanitation Data'!D29)))</f>
        <v/>
      </c>
      <c r="CN35" s="297" t="str">
        <f ca="true">+IF(OFFSET('Sanitation Data'!$D$31,0,10*ROW('Sanitation Data'!D29))="","",OFFSET('Sanitation Data'!$D$31,0,10*ROW('Sanitation Data'!D29)))</f>
        <v/>
      </c>
      <c r="CO35" s="297" t="str">
        <f ca="true">+IF(OFFSET('Sanitation Data'!$D$32,0,10*ROW('Sanitation Data'!D29))="","",OFFSET('Sanitation Data'!$D$32,0,10*ROW('Sanitation Data'!D29)))</f>
        <v/>
      </c>
      <c r="CP35" s="297" t="str">
        <f ca="true">+IF(OFFSET('Sanitation Data'!$E$28,0,10*ROW('Sanitation Data'!E29))="","",OFFSET('Sanitation Data'!$E$28,0,10*ROW('Sanitation Data'!E29)))</f>
        <v/>
      </c>
      <c r="CQ35" s="297" t="str">
        <f ca="true">+IF(OFFSET('Sanitation Data'!$E$29,0,10*ROW('Sanitation Data'!E29))="","",OFFSET('Sanitation Data'!$E$29,0,10*ROW('Sanitation Data'!E29)))</f>
        <v/>
      </c>
      <c r="CR35" s="297" t="str">
        <f ca="true">+IF(OFFSET('Sanitation Data'!$E$30,0,10*ROW('Sanitation Data'!E29))="","",OFFSET('Sanitation Data'!$E$30,0,10*ROW('Sanitation Data'!E29)))</f>
        <v/>
      </c>
      <c r="CS35" s="297" t="str">
        <f ca="true">+IF(OFFSET('Sanitation Data'!$E$31,0,10*ROW('Sanitation Data'!E29))="","",OFFSET('Sanitation Data'!$E$31,0,10*ROW('Sanitation Data'!E29)))</f>
        <v/>
      </c>
      <c r="CT35" s="297" t="str">
        <f ca="true">+IF(OFFSET('Sanitation Data'!$E$32,0,10*ROW('Sanitation Data'!E29))="","",OFFSET('Sanitation Data'!$E$32,0,10*ROW('Sanitation Data'!E29)))</f>
        <v/>
      </c>
      <c r="CU35" s="297" t="str">
        <f ca="true">+IF(OFFSET('Sanitation Data'!$F$28,0,10*ROW('Sanitation Data'!F29))="","",OFFSET('Sanitation Data'!$F$28,0,10*ROW('Sanitation Data'!F29)))</f>
        <v/>
      </c>
      <c r="CV35" s="297" t="str">
        <f ca="true">+IF(OFFSET('Sanitation Data'!$F$29,0,10*ROW('Sanitation Data'!F29))="","",OFFSET('Sanitation Data'!$F$29,0,10*ROW('Sanitation Data'!F29)))</f>
        <v/>
      </c>
      <c r="CW35" s="297" t="str">
        <f ca="true">+IF(OFFSET('Sanitation Data'!$F$30,0,10*ROW('Sanitation Data'!F29))="","",OFFSET('Sanitation Data'!$F$30,0,10*ROW('Sanitation Data'!F29)))</f>
        <v/>
      </c>
      <c r="CX35" s="297" t="str">
        <f ca="true">+IF(OFFSET('Sanitation Data'!$F$31,0,10*ROW('Sanitation Data'!F29))="","",OFFSET('Sanitation Data'!$F$31,0,10*ROW('Sanitation Data'!F29)))</f>
        <v/>
      </c>
      <c r="CY35" s="297" t="str">
        <f ca="true">+IF(OFFSET('Sanitation Data'!$F$32,0,10*ROW('Sanitation Data'!F29))="","",OFFSET('Sanitation Data'!$F$32,0,10*ROW('Sanitation Data'!F29)))</f>
        <v/>
      </c>
      <c r="CZ35" s="297" t="str">
        <f ca="true">+IF(OFFSET('Sanitation Data'!$G$28,0,10*ROW('Sanitation Data'!G29))="","",OFFSET('Sanitation Data'!$G$28,0,10*ROW('Sanitation Data'!G29)))</f>
        <v/>
      </c>
      <c r="DA35" s="297" t="str">
        <f ca="true">+IF(OFFSET('Sanitation Data'!$G$29,0,10*ROW('Sanitation Data'!G29))="","",OFFSET('Sanitation Data'!$G$29,0,10*ROW('Sanitation Data'!G29)))</f>
        <v/>
      </c>
      <c r="DB35" s="297" t="str">
        <f ca="true">+IF(OFFSET('Sanitation Data'!$G$30,0,10*ROW('Sanitation Data'!G29))="","",OFFSET('Sanitation Data'!$G$30,0,10*ROW('Sanitation Data'!G29)))</f>
        <v/>
      </c>
      <c r="DC35" s="297" t="str">
        <f ca="true">+IF(OFFSET('Sanitation Data'!$G$31,0,10*ROW('Sanitation Data'!G29))="","",OFFSET('Sanitation Data'!$G$31,0,10*ROW('Sanitation Data'!G29)))</f>
        <v/>
      </c>
      <c r="DD35" s="297" t="str">
        <f ca="true">+IF(OFFSET('Sanitation Data'!$G$32,0,10*ROW('Sanitation Data'!G29))="","",OFFSET('Sanitation Data'!$G$32,0,10*ROW('Sanitation Data'!G29)))</f>
        <v/>
      </c>
      <c r="DE35" s="297" t="str">
        <f ca="true">+IF(OFFSET('Sanitation Data'!$H$28,0,10*ROW('Sanitation Data'!H29))="","",OFFSET('Sanitation Data'!$H$28,0,10*ROW('Sanitation Data'!H29)))</f>
        <v/>
      </c>
      <c r="DF35" s="297" t="str">
        <f ca="true">+IF(OFFSET('Sanitation Data'!$H$29,0,10*ROW('Sanitation Data'!H29))="","",OFFSET('Sanitation Data'!$H$29,0,10*ROW('Sanitation Data'!H29)))</f>
        <v/>
      </c>
      <c r="DG35" s="297" t="str">
        <f ca="true">+IF(OFFSET('Sanitation Data'!$H$30,0,10*ROW('Sanitation Data'!H29))="","",OFFSET('Sanitation Data'!$H$30,0,10*ROW('Sanitation Data'!H29)))</f>
        <v/>
      </c>
      <c r="DH35" s="297" t="str">
        <f ca="true">+IF(OFFSET('Sanitation Data'!$H$31,0,10*ROW('Sanitation Data'!H29))="","",OFFSET('Sanitation Data'!$H$31,0,10*ROW('Sanitation Data'!H29)))</f>
        <v/>
      </c>
      <c r="DI35" s="297" t="str">
        <f ca="true">+IF(OFFSET('Sanitation Data'!$H$32,0,10*ROW('Sanitation Data'!H29))="","",OFFSET('Sanitation Data'!$H$32,0,10*ROW('Sanitation Data'!H29)))</f>
        <v/>
      </c>
      <c r="DJ35" s="297" t="str">
        <f ca="true">+IF(OFFSET('Sanitation Data'!$I$28,0,10*ROW('Sanitation Data'!I29))="","",OFFSET('Sanitation Data'!$I$28,0,10*ROW('Sanitation Data'!I29)))</f>
        <v/>
      </c>
      <c r="DK35" s="297" t="str">
        <f ca="true">+IF(OFFSET('Sanitation Data'!$I$29,0,10*ROW('Sanitation Data'!I29))="","",OFFSET('Sanitation Data'!$I$29,0,10*ROW('Sanitation Data'!I29)))</f>
        <v/>
      </c>
      <c r="DL35" s="297" t="str">
        <f ca="true">+IF(OFFSET('Sanitation Data'!$I$30,0,10*ROW('Sanitation Data'!I29))="","",OFFSET('Sanitation Data'!$I$30,0,10*ROW('Sanitation Data'!I29)))</f>
        <v/>
      </c>
      <c r="DM35" s="297" t="str">
        <f ca="true">+IF(OFFSET('Sanitation Data'!$I$31,0,10*ROW('Sanitation Data'!I29))="","",OFFSET('Sanitation Data'!$I$31,0,10*ROW('Sanitation Data'!I29)))</f>
        <v/>
      </c>
      <c r="DN35" s="297" t="str">
        <f ca="true">+IF(OFFSET('Sanitation Data'!$I$32,0,10*ROW('Sanitation Data'!I29))="","",OFFSET('Sanitation Data'!$I$32,0,10*ROW('Sanitation Data'!I29)))</f>
        <v/>
      </c>
      <c r="DO35" s="297" t="str">
        <f ca="true">+IF(OFFSET('Hygiene Data'!$D$11,0,10*ROW('Hygiene Data'!D29))="","",OFFSET('Hygiene Data'!$D$11,0,10*ROW('Hygiene Data'!D29)))</f>
        <v/>
      </c>
      <c r="DP35" s="297" t="str">
        <f ca="true">+IF(OFFSET('Hygiene Data'!$D$12,0,10*ROW('Hygiene Data'!D29))="","",OFFSET('Hygiene Data'!$D$12,0,10*ROW('Hygiene Data'!D29)))</f>
        <v/>
      </c>
      <c r="DQ35" s="297" t="str">
        <f ca="true">+IF(OFFSET('Hygiene Data'!$D$13,0,10*ROW('Hygiene Data'!D29))="","",OFFSET('Hygiene Data'!$D$13,0,10*ROW('Hygiene Data'!D29)))</f>
        <v/>
      </c>
      <c r="DR35" s="297" t="str">
        <f ca="true">+IF(OFFSET('Hygiene Data'!$E$11,0,10*ROW('Hygiene Data'!E29))="","",OFFSET('Hygiene Data'!$E$11,0,10*ROW('Hygiene Data'!E29)))</f>
        <v/>
      </c>
      <c r="DS35" s="297" t="str">
        <f ca="true">+IF(OFFSET('Hygiene Data'!$E$12,0,10*ROW('Hygiene Data'!E29))="","",OFFSET('Hygiene Data'!$E$12,0,10*ROW('Hygiene Data'!E29)))</f>
        <v/>
      </c>
      <c r="DT35" s="297" t="str">
        <f ca="true">+IF(OFFSET('Hygiene Data'!$E$13,0,10*ROW('Hygiene Data'!E29))="","",OFFSET('Hygiene Data'!$E$13,0,10*ROW('Hygiene Data'!E29)))</f>
        <v/>
      </c>
      <c r="DU35" s="297" t="str">
        <f ca="true">+IF(OFFSET('Hygiene Data'!$F$11,0,10*ROW('Hygiene Data'!F29))="","",OFFSET('Hygiene Data'!$F$11,0,10*ROW('Hygiene Data'!F29)))</f>
        <v/>
      </c>
      <c r="DV35" s="297" t="str">
        <f ca="true">+IF(OFFSET('Hygiene Data'!$F$12,0,10*ROW('Hygiene Data'!F29))="","",OFFSET('Hygiene Data'!$F$12,0,10*ROW('Hygiene Data'!F29)))</f>
        <v/>
      </c>
      <c r="DW35" s="297" t="str">
        <f ca="true">+IF(OFFSET('Hygiene Data'!$F$13,0,10*ROW('Hygiene Data'!F29))="","",OFFSET('Hygiene Data'!$F$13,0,10*ROW('Hygiene Data'!F29)))</f>
        <v/>
      </c>
      <c r="DX35" s="297" t="str">
        <f ca="true">+IF(OFFSET('Hygiene Data'!$G$11,0,10*ROW('Hygiene Data'!G29))="","",OFFSET('Hygiene Data'!$G$11,0,10*ROW('Hygiene Data'!G29)))</f>
        <v/>
      </c>
      <c r="DY35" s="297" t="str">
        <f ca="true">+IF(OFFSET('Hygiene Data'!$G$12,0,10*ROW('Hygiene Data'!G29))="","",OFFSET('Hygiene Data'!$G$12,0,10*ROW('Hygiene Data'!G29)))</f>
        <v/>
      </c>
      <c r="DZ35" s="297" t="str">
        <f ca="true">+IF(OFFSET('Hygiene Data'!$G$13,0,10*ROW('Hygiene Data'!G29))="","",OFFSET('Hygiene Data'!$G$13,0,10*ROW('Hygiene Data'!G29)))</f>
        <v/>
      </c>
      <c r="EA35" s="297" t="str">
        <f ca="true">+IF(OFFSET('Hygiene Data'!$H$11,0,10*ROW('Hygiene Data'!H29))="","",OFFSET('Hygiene Data'!$H$11,0,10*ROW('Hygiene Data'!H29)))</f>
        <v/>
      </c>
      <c r="EB35" s="297" t="str">
        <f ca="true">+IF(OFFSET('Hygiene Data'!$H$12,0,10*ROW('Hygiene Data'!H29))="","",OFFSET('Hygiene Data'!$H$12,0,10*ROW('Hygiene Data'!H29)))</f>
        <v/>
      </c>
      <c r="EC35" s="297" t="str">
        <f ca="true">+IF(OFFSET('Hygiene Data'!$H$13,0,10*ROW('Hygiene Data'!H29))="","",OFFSET('Hygiene Data'!$H$13,0,10*ROW('Hygiene Data'!H29)))</f>
        <v/>
      </c>
      <c r="ED35" s="297" t="str">
        <f ca="true">+IF(OFFSET('Hygiene Data'!$I$11,0,10*ROW('Hygiene Data'!I29))="","",OFFSET('Hygiene Data'!$I$11,0,10*ROW('Hygiene Data'!I29)))</f>
        <v/>
      </c>
      <c r="EE35" s="297" t="str">
        <f ca="true">+IF(OFFSET('Hygiene Data'!$I$12,0,10*ROW('Hygiene Data'!I29))="","",OFFSET('Hygiene Data'!$I$12,0,10*ROW('Hygiene Data'!I29)))</f>
        <v/>
      </c>
      <c r="EF35" s="29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3"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7"/>
      <c r="BS36" s="297" t="str">
        <f ca="true">+IF(OFFSET('Water Data'!$D$27,0,10*ROW('Water Data'!D30))="","",OFFSET('Water Data'!$D$27,0,10*ROW('Water Data'!D30)))</f>
        <v/>
      </c>
      <c r="BT36" s="297" t="str">
        <f ca="true">+IF(OFFSET('Water Data'!$D$28,0,10*ROW('Water Data'!D30))="","",OFFSET('Water Data'!$D$28,0,10*ROW('Water Data'!D30)))</f>
        <v/>
      </c>
      <c r="BU36" s="297" t="str">
        <f ca="true">+IF(OFFSET('Water Data'!$D$29,0,10*ROW('Water Data'!D30))="","",OFFSET('Water Data'!$D$29,0,10*ROW('Water Data'!D30)))</f>
        <v/>
      </c>
      <c r="BV36" s="297" t="str">
        <f ca="true">+IF(OFFSET('Water Data'!$E$27,0,10*ROW('Water Data'!E30))="","",OFFSET('Water Data'!$E$27,0,10*ROW('Water Data'!E30)))</f>
        <v/>
      </c>
      <c r="BW36" s="297" t="str">
        <f ca="true">+IF(OFFSET('Water Data'!$E$28,0,10*ROW('Water Data'!E30))="","",OFFSET('Water Data'!$E$28,0,10*ROW('Water Data'!E30)))</f>
        <v/>
      </c>
      <c r="BX36" s="297" t="str">
        <f ca="true">+IF(OFFSET('Water Data'!$E$29,0,10*ROW('Water Data'!E30))="","",OFFSET('Water Data'!$E$29,0,10*ROW('Water Data'!E30)))</f>
        <v/>
      </c>
      <c r="BY36" s="297" t="str">
        <f ca="true">+IF(OFFSET('Water Data'!$F$27,0,10*ROW('Water Data'!F30))="","",OFFSET('Water Data'!$F$27,0,10*ROW('Water Data'!F30)))</f>
        <v/>
      </c>
      <c r="BZ36" s="297" t="str">
        <f ca="true">+IF(OFFSET('Water Data'!$F$28,0,10*ROW('Water Data'!F30))="","",OFFSET('Water Data'!$F$28,0,10*ROW('Water Data'!F30)))</f>
        <v/>
      </c>
      <c r="CA36" s="297" t="str">
        <f ca="true">+IF(OFFSET('Water Data'!$F$29,0,10*ROW('Water Data'!F30))="","",OFFSET('Water Data'!$F$29,0,10*ROW('Water Data'!F30)))</f>
        <v/>
      </c>
      <c r="CB36" s="297" t="str">
        <f ca="true">+IF(OFFSET('Water Data'!$G$27,0,10*ROW('Water Data'!G30))="","",OFFSET('Water Data'!$G$27,0,10*ROW('Water Data'!G30)))</f>
        <v/>
      </c>
      <c r="CC36" s="297" t="str">
        <f ca="true">+IF(OFFSET('Water Data'!$G$28,0,10*ROW('Water Data'!G30))="","",OFFSET('Water Data'!$G$28,0,10*ROW('Water Data'!G30)))</f>
        <v/>
      </c>
      <c r="CD36" s="297" t="str">
        <f ca="true">+IF(OFFSET('Water Data'!$G$29,0,10*ROW('Water Data'!G30))="","",OFFSET('Water Data'!$G$29,0,10*ROW('Water Data'!G30)))</f>
        <v/>
      </c>
      <c r="CE36" s="297" t="str">
        <f ca="true">+IF(OFFSET('Water Data'!$H$27,0,10*ROW('Water Data'!H30))="","",OFFSET('Water Data'!$H$27,0,10*ROW('Water Data'!H30)))</f>
        <v/>
      </c>
      <c r="CF36" s="297" t="str">
        <f ca="true">+IF(OFFSET('Water Data'!$H$28,0,10*ROW('Water Data'!H30))="","",OFFSET('Water Data'!$H$28,0,10*ROW('Water Data'!H30)))</f>
        <v/>
      </c>
      <c r="CG36" s="297" t="str">
        <f ca="true">+IF(OFFSET('Water Data'!$H$29,0,10*ROW('Water Data'!H30))="","",OFFSET('Water Data'!$H$29,0,10*ROW('Water Data'!H30)))</f>
        <v/>
      </c>
      <c r="CH36" s="297" t="str">
        <f ca="true">+IF(OFFSET('Water Data'!$I$27,0,10*ROW('Water Data'!I30))="","",OFFSET('Water Data'!$I$27,0,10*ROW('Water Data'!I30)))</f>
        <v/>
      </c>
      <c r="CI36" s="297" t="str">
        <f ca="true">+IF(OFFSET('Water Data'!$I$28,0,10*ROW('Water Data'!I30))="","",OFFSET('Water Data'!$I$28,0,10*ROW('Water Data'!I30)))</f>
        <v/>
      </c>
      <c r="CJ36" s="297" t="str">
        <f ca="true">+IF(OFFSET('Water Data'!$I$29,0,10*ROW('Water Data'!I30))="","",OFFSET('Water Data'!$I$29,0,10*ROW('Water Data'!I30)))</f>
        <v/>
      </c>
      <c r="CK36" s="297" t="str">
        <f ca="true">+IF(OFFSET('Sanitation Data'!$D$28,0,10*ROW('Sanitation Data'!D30))="","",OFFSET('Sanitation Data'!$D$28,0,10*ROW('Sanitation Data'!D30)))</f>
        <v/>
      </c>
      <c r="CL36" s="297" t="str">
        <f ca="true">+IF(OFFSET('Sanitation Data'!$D$29,0,10*ROW('Sanitation Data'!D30))="","",OFFSET('Sanitation Data'!$D$29,0,10*ROW('Sanitation Data'!D30)))</f>
        <v/>
      </c>
      <c r="CM36" s="297" t="str">
        <f ca="true">+IF(OFFSET('Sanitation Data'!$D$30,0,10*ROW('Sanitation Data'!D30))="","",OFFSET('Sanitation Data'!$D$30,0,10*ROW('Sanitation Data'!D30)))</f>
        <v/>
      </c>
      <c r="CN36" s="297" t="str">
        <f ca="true">+IF(OFFSET('Sanitation Data'!$D$31,0,10*ROW('Sanitation Data'!D30))="","",OFFSET('Sanitation Data'!$D$31,0,10*ROW('Sanitation Data'!D30)))</f>
        <v/>
      </c>
      <c r="CO36" s="297" t="str">
        <f ca="true">+IF(OFFSET('Sanitation Data'!$D$32,0,10*ROW('Sanitation Data'!D30))="","",OFFSET('Sanitation Data'!$D$32,0,10*ROW('Sanitation Data'!D30)))</f>
        <v/>
      </c>
      <c r="CP36" s="297" t="str">
        <f ca="true">+IF(OFFSET('Sanitation Data'!$E$28,0,10*ROW('Sanitation Data'!E30))="","",OFFSET('Sanitation Data'!$E$28,0,10*ROW('Sanitation Data'!E30)))</f>
        <v/>
      </c>
      <c r="CQ36" s="297" t="str">
        <f ca="true">+IF(OFFSET('Sanitation Data'!$E$29,0,10*ROW('Sanitation Data'!E30))="","",OFFSET('Sanitation Data'!$E$29,0,10*ROW('Sanitation Data'!E30)))</f>
        <v/>
      </c>
      <c r="CR36" s="297" t="str">
        <f ca="true">+IF(OFFSET('Sanitation Data'!$E$30,0,10*ROW('Sanitation Data'!E30))="","",OFFSET('Sanitation Data'!$E$30,0,10*ROW('Sanitation Data'!E30)))</f>
        <v/>
      </c>
      <c r="CS36" s="297" t="str">
        <f ca="true">+IF(OFFSET('Sanitation Data'!$E$31,0,10*ROW('Sanitation Data'!E30))="","",OFFSET('Sanitation Data'!$E$31,0,10*ROW('Sanitation Data'!E30)))</f>
        <v/>
      </c>
      <c r="CT36" s="297" t="str">
        <f ca="true">+IF(OFFSET('Sanitation Data'!$E$32,0,10*ROW('Sanitation Data'!E30))="","",OFFSET('Sanitation Data'!$E$32,0,10*ROW('Sanitation Data'!E30)))</f>
        <v/>
      </c>
      <c r="CU36" s="297" t="str">
        <f ca="true">+IF(OFFSET('Sanitation Data'!$F$28,0,10*ROW('Sanitation Data'!F30))="","",OFFSET('Sanitation Data'!$F$28,0,10*ROW('Sanitation Data'!F30)))</f>
        <v/>
      </c>
      <c r="CV36" s="297" t="str">
        <f ca="true">+IF(OFFSET('Sanitation Data'!$F$29,0,10*ROW('Sanitation Data'!F30))="","",OFFSET('Sanitation Data'!$F$29,0,10*ROW('Sanitation Data'!F30)))</f>
        <v/>
      </c>
      <c r="CW36" s="297" t="str">
        <f ca="true">+IF(OFFSET('Sanitation Data'!$F$30,0,10*ROW('Sanitation Data'!F30))="","",OFFSET('Sanitation Data'!$F$30,0,10*ROW('Sanitation Data'!F30)))</f>
        <v/>
      </c>
      <c r="CX36" s="297" t="str">
        <f ca="true">+IF(OFFSET('Sanitation Data'!$F$31,0,10*ROW('Sanitation Data'!F30))="","",OFFSET('Sanitation Data'!$F$31,0,10*ROW('Sanitation Data'!F30)))</f>
        <v/>
      </c>
      <c r="CY36" s="297" t="str">
        <f ca="true">+IF(OFFSET('Sanitation Data'!$F$32,0,10*ROW('Sanitation Data'!F30))="","",OFFSET('Sanitation Data'!$F$32,0,10*ROW('Sanitation Data'!F30)))</f>
        <v/>
      </c>
      <c r="CZ36" s="297" t="str">
        <f ca="true">+IF(OFFSET('Sanitation Data'!$G$28,0,10*ROW('Sanitation Data'!G30))="","",OFFSET('Sanitation Data'!$G$28,0,10*ROW('Sanitation Data'!G30)))</f>
        <v/>
      </c>
      <c r="DA36" s="297" t="str">
        <f ca="true">+IF(OFFSET('Sanitation Data'!$G$29,0,10*ROW('Sanitation Data'!G30))="","",OFFSET('Sanitation Data'!$G$29,0,10*ROW('Sanitation Data'!G30)))</f>
        <v/>
      </c>
      <c r="DB36" s="297" t="str">
        <f ca="true">+IF(OFFSET('Sanitation Data'!$G$30,0,10*ROW('Sanitation Data'!G30))="","",OFFSET('Sanitation Data'!$G$30,0,10*ROW('Sanitation Data'!G30)))</f>
        <v/>
      </c>
      <c r="DC36" s="297" t="str">
        <f ca="true">+IF(OFFSET('Sanitation Data'!$G$31,0,10*ROW('Sanitation Data'!G30))="","",OFFSET('Sanitation Data'!$G$31,0,10*ROW('Sanitation Data'!G30)))</f>
        <v/>
      </c>
      <c r="DD36" s="297" t="str">
        <f ca="true">+IF(OFFSET('Sanitation Data'!$G$32,0,10*ROW('Sanitation Data'!G30))="","",OFFSET('Sanitation Data'!$G$32,0,10*ROW('Sanitation Data'!G30)))</f>
        <v/>
      </c>
      <c r="DE36" s="297" t="str">
        <f ca="true">+IF(OFFSET('Sanitation Data'!$H$28,0,10*ROW('Sanitation Data'!H30))="","",OFFSET('Sanitation Data'!$H$28,0,10*ROW('Sanitation Data'!H30)))</f>
        <v/>
      </c>
      <c r="DF36" s="297" t="str">
        <f ca="true">+IF(OFFSET('Sanitation Data'!$H$29,0,10*ROW('Sanitation Data'!H30))="","",OFFSET('Sanitation Data'!$H$29,0,10*ROW('Sanitation Data'!H30)))</f>
        <v/>
      </c>
      <c r="DG36" s="297" t="str">
        <f ca="true">+IF(OFFSET('Sanitation Data'!$H$30,0,10*ROW('Sanitation Data'!H30))="","",OFFSET('Sanitation Data'!$H$30,0,10*ROW('Sanitation Data'!H30)))</f>
        <v/>
      </c>
      <c r="DH36" s="297" t="str">
        <f ca="true">+IF(OFFSET('Sanitation Data'!$H$31,0,10*ROW('Sanitation Data'!H30))="","",OFFSET('Sanitation Data'!$H$31,0,10*ROW('Sanitation Data'!H30)))</f>
        <v/>
      </c>
      <c r="DI36" s="297" t="str">
        <f ca="true">+IF(OFFSET('Sanitation Data'!$H$32,0,10*ROW('Sanitation Data'!H30))="","",OFFSET('Sanitation Data'!$H$32,0,10*ROW('Sanitation Data'!H30)))</f>
        <v/>
      </c>
      <c r="DJ36" s="297" t="str">
        <f ca="true">+IF(OFFSET('Sanitation Data'!$I$28,0,10*ROW('Sanitation Data'!I30))="","",OFFSET('Sanitation Data'!$I$28,0,10*ROW('Sanitation Data'!I30)))</f>
        <v/>
      </c>
      <c r="DK36" s="297" t="str">
        <f ca="true">+IF(OFFSET('Sanitation Data'!$I$29,0,10*ROW('Sanitation Data'!I30))="","",OFFSET('Sanitation Data'!$I$29,0,10*ROW('Sanitation Data'!I30)))</f>
        <v/>
      </c>
      <c r="DL36" s="297" t="str">
        <f ca="true">+IF(OFFSET('Sanitation Data'!$I$30,0,10*ROW('Sanitation Data'!I30))="","",OFFSET('Sanitation Data'!$I$30,0,10*ROW('Sanitation Data'!I30)))</f>
        <v/>
      </c>
      <c r="DM36" s="297" t="str">
        <f ca="true">+IF(OFFSET('Sanitation Data'!$I$31,0,10*ROW('Sanitation Data'!I30))="","",OFFSET('Sanitation Data'!$I$31,0,10*ROW('Sanitation Data'!I30)))</f>
        <v/>
      </c>
      <c r="DN36" s="297" t="str">
        <f ca="true">+IF(OFFSET('Sanitation Data'!$I$32,0,10*ROW('Sanitation Data'!I30))="","",OFFSET('Sanitation Data'!$I$32,0,10*ROW('Sanitation Data'!I30)))</f>
        <v/>
      </c>
      <c r="DO36" s="297" t="str">
        <f ca="true">+IF(OFFSET('Hygiene Data'!$D$11,0,10*ROW('Hygiene Data'!D30))="","",OFFSET('Hygiene Data'!$D$11,0,10*ROW('Hygiene Data'!D30)))</f>
        <v/>
      </c>
      <c r="DP36" s="297" t="str">
        <f ca="true">+IF(OFFSET('Hygiene Data'!$D$12,0,10*ROW('Hygiene Data'!D30))="","",OFFSET('Hygiene Data'!$D$12,0,10*ROW('Hygiene Data'!D30)))</f>
        <v/>
      </c>
      <c r="DQ36" s="297" t="str">
        <f ca="true">+IF(OFFSET('Hygiene Data'!$D$13,0,10*ROW('Hygiene Data'!D30))="","",OFFSET('Hygiene Data'!$D$13,0,10*ROW('Hygiene Data'!D30)))</f>
        <v/>
      </c>
      <c r="DR36" s="297" t="str">
        <f ca="true">+IF(OFFSET('Hygiene Data'!$E$11,0,10*ROW('Hygiene Data'!E30))="","",OFFSET('Hygiene Data'!$E$11,0,10*ROW('Hygiene Data'!E30)))</f>
        <v/>
      </c>
      <c r="DS36" s="297" t="str">
        <f ca="true">+IF(OFFSET('Hygiene Data'!$E$12,0,10*ROW('Hygiene Data'!E30))="","",OFFSET('Hygiene Data'!$E$12,0,10*ROW('Hygiene Data'!E30)))</f>
        <v/>
      </c>
      <c r="DT36" s="297" t="str">
        <f ca="true">+IF(OFFSET('Hygiene Data'!$E$13,0,10*ROW('Hygiene Data'!E30))="","",OFFSET('Hygiene Data'!$E$13,0,10*ROW('Hygiene Data'!E30)))</f>
        <v/>
      </c>
      <c r="DU36" s="297" t="str">
        <f ca="true">+IF(OFFSET('Hygiene Data'!$F$11,0,10*ROW('Hygiene Data'!F30))="","",OFFSET('Hygiene Data'!$F$11,0,10*ROW('Hygiene Data'!F30)))</f>
        <v/>
      </c>
      <c r="DV36" s="297" t="str">
        <f ca="true">+IF(OFFSET('Hygiene Data'!$F$12,0,10*ROW('Hygiene Data'!F30))="","",OFFSET('Hygiene Data'!$F$12,0,10*ROW('Hygiene Data'!F30)))</f>
        <v/>
      </c>
      <c r="DW36" s="297" t="str">
        <f ca="true">+IF(OFFSET('Hygiene Data'!$F$13,0,10*ROW('Hygiene Data'!F30))="","",OFFSET('Hygiene Data'!$F$13,0,10*ROW('Hygiene Data'!F30)))</f>
        <v/>
      </c>
      <c r="DX36" s="297" t="str">
        <f ca="true">+IF(OFFSET('Hygiene Data'!$G$11,0,10*ROW('Hygiene Data'!G30))="","",OFFSET('Hygiene Data'!$G$11,0,10*ROW('Hygiene Data'!G30)))</f>
        <v/>
      </c>
      <c r="DY36" s="297" t="str">
        <f ca="true">+IF(OFFSET('Hygiene Data'!$G$12,0,10*ROW('Hygiene Data'!G30))="","",OFFSET('Hygiene Data'!$G$12,0,10*ROW('Hygiene Data'!G30)))</f>
        <v/>
      </c>
      <c r="DZ36" s="297" t="str">
        <f ca="true">+IF(OFFSET('Hygiene Data'!$G$13,0,10*ROW('Hygiene Data'!G30))="","",OFFSET('Hygiene Data'!$G$13,0,10*ROW('Hygiene Data'!G30)))</f>
        <v/>
      </c>
      <c r="EA36" s="297" t="str">
        <f ca="true">+IF(OFFSET('Hygiene Data'!$H$11,0,10*ROW('Hygiene Data'!H30))="","",OFFSET('Hygiene Data'!$H$11,0,10*ROW('Hygiene Data'!H30)))</f>
        <v/>
      </c>
      <c r="EB36" s="297" t="str">
        <f ca="true">+IF(OFFSET('Hygiene Data'!$H$12,0,10*ROW('Hygiene Data'!H30))="","",OFFSET('Hygiene Data'!$H$12,0,10*ROW('Hygiene Data'!H30)))</f>
        <v/>
      </c>
      <c r="EC36" s="297" t="str">
        <f ca="true">+IF(OFFSET('Hygiene Data'!$H$13,0,10*ROW('Hygiene Data'!H30))="","",OFFSET('Hygiene Data'!$H$13,0,10*ROW('Hygiene Data'!H30)))</f>
        <v/>
      </c>
      <c r="ED36" s="297" t="str">
        <f ca="true">+IF(OFFSET('Hygiene Data'!$I$11,0,10*ROW('Hygiene Data'!I30))="","",OFFSET('Hygiene Data'!$I$11,0,10*ROW('Hygiene Data'!I30)))</f>
        <v/>
      </c>
      <c r="EE36" s="297" t="str">
        <f ca="true">+IF(OFFSET('Hygiene Data'!$I$12,0,10*ROW('Hygiene Data'!I30))="","",OFFSET('Hygiene Data'!$I$12,0,10*ROW('Hygiene Data'!I30)))</f>
        <v/>
      </c>
      <c r="EF36" s="29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3"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7"/>
      <c r="BS37" s="297" t="str">
        <f ca="true">+IF(OFFSET('Water Data'!$D$27,0,10*ROW('Water Data'!D31))="","",OFFSET('Water Data'!$D$27,0,10*ROW('Water Data'!D31)))</f>
        <v/>
      </c>
      <c r="BT37" s="297" t="str">
        <f ca="true">+IF(OFFSET('Water Data'!$D$28,0,10*ROW('Water Data'!D31))="","",OFFSET('Water Data'!$D$28,0,10*ROW('Water Data'!D31)))</f>
        <v/>
      </c>
      <c r="BU37" s="297" t="str">
        <f ca="true">+IF(OFFSET('Water Data'!$D$29,0,10*ROW('Water Data'!D31))="","",OFFSET('Water Data'!$D$29,0,10*ROW('Water Data'!D31)))</f>
        <v/>
      </c>
      <c r="BV37" s="297" t="str">
        <f ca="true">+IF(OFFSET('Water Data'!$E$27,0,10*ROW('Water Data'!E31))="","",OFFSET('Water Data'!$E$27,0,10*ROW('Water Data'!E31)))</f>
        <v/>
      </c>
      <c r="BW37" s="297" t="str">
        <f ca="true">+IF(OFFSET('Water Data'!$E$28,0,10*ROW('Water Data'!E31))="","",OFFSET('Water Data'!$E$28,0,10*ROW('Water Data'!E31)))</f>
        <v/>
      </c>
      <c r="BX37" s="297" t="str">
        <f ca="true">+IF(OFFSET('Water Data'!$E$29,0,10*ROW('Water Data'!E31))="","",OFFSET('Water Data'!$E$29,0,10*ROW('Water Data'!E31)))</f>
        <v/>
      </c>
      <c r="BY37" s="297" t="str">
        <f ca="true">+IF(OFFSET('Water Data'!$F$27,0,10*ROW('Water Data'!F31))="","",OFFSET('Water Data'!$F$27,0,10*ROW('Water Data'!F31)))</f>
        <v/>
      </c>
      <c r="BZ37" s="297" t="str">
        <f ca="true">+IF(OFFSET('Water Data'!$F$28,0,10*ROW('Water Data'!F31))="","",OFFSET('Water Data'!$F$28,0,10*ROW('Water Data'!F31)))</f>
        <v/>
      </c>
      <c r="CA37" s="297" t="str">
        <f ca="true">+IF(OFFSET('Water Data'!$F$29,0,10*ROW('Water Data'!F31))="","",OFFSET('Water Data'!$F$29,0,10*ROW('Water Data'!F31)))</f>
        <v/>
      </c>
      <c r="CB37" s="297" t="str">
        <f ca="true">+IF(OFFSET('Water Data'!$G$27,0,10*ROW('Water Data'!G31))="","",OFFSET('Water Data'!$G$27,0,10*ROW('Water Data'!G31)))</f>
        <v/>
      </c>
      <c r="CC37" s="297" t="str">
        <f ca="true">+IF(OFFSET('Water Data'!$G$28,0,10*ROW('Water Data'!G31))="","",OFFSET('Water Data'!$G$28,0,10*ROW('Water Data'!G31)))</f>
        <v/>
      </c>
      <c r="CD37" s="297" t="str">
        <f ca="true">+IF(OFFSET('Water Data'!$G$29,0,10*ROW('Water Data'!G31))="","",OFFSET('Water Data'!$G$29,0,10*ROW('Water Data'!G31)))</f>
        <v/>
      </c>
      <c r="CE37" s="297" t="str">
        <f ca="true">+IF(OFFSET('Water Data'!$H$27,0,10*ROW('Water Data'!H31))="","",OFFSET('Water Data'!$H$27,0,10*ROW('Water Data'!H31)))</f>
        <v/>
      </c>
      <c r="CF37" s="297" t="str">
        <f ca="true">+IF(OFFSET('Water Data'!$H$28,0,10*ROW('Water Data'!H31))="","",OFFSET('Water Data'!$H$28,0,10*ROW('Water Data'!H31)))</f>
        <v/>
      </c>
      <c r="CG37" s="297" t="str">
        <f ca="true">+IF(OFFSET('Water Data'!$H$29,0,10*ROW('Water Data'!H31))="","",OFFSET('Water Data'!$H$29,0,10*ROW('Water Data'!H31)))</f>
        <v/>
      </c>
      <c r="CH37" s="297" t="str">
        <f ca="true">+IF(OFFSET('Water Data'!$I$27,0,10*ROW('Water Data'!I31))="","",OFFSET('Water Data'!$I$27,0,10*ROW('Water Data'!I31)))</f>
        <v/>
      </c>
      <c r="CI37" s="297" t="str">
        <f ca="true">+IF(OFFSET('Water Data'!$I$28,0,10*ROW('Water Data'!I31))="","",OFFSET('Water Data'!$I$28,0,10*ROW('Water Data'!I31)))</f>
        <v/>
      </c>
      <c r="CJ37" s="297" t="str">
        <f ca="true">+IF(OFFSET('Water Data'!$I$29,0,10*ROW('Water Data'!I31))="","",OFFSET('Water Data'!$I$29,0,10*ROW('Water Data'!I31)))</f>
        <v/>
      </c>
      <c r="CK37" s="297" t="str">
        <f ca="true">+IF(OFFSET('Sanitation Data'!$D$28,0,10*ROW('Sanitation Data'!D31))="","",OFFSET('Sanitation Data'!$D$28,0,10*ROW('Sanitation Data'!D31)))</f>
        <v/>
      </c>
      <c r="CL37" s="297" t="str">
        <f ca="true">+IF(OFFSET('Sanitation Data'!$D$29,0,10*ROW('Sanitation Data'!D31))="","",OFFSET('Sanitation Data'!$D$29,0,10*ROW('Sanitation Data'!D31)))</f>
        <v/>
      </c>
      <c r="CM37" s="297" t="str">
        <f ca="true">+IF(OFFSET('Sanitation Data'!$D$30,0,10*ROW('Sanitation Data'!D31))="","",OFFSET('Sanitation Data'!$D$30,0,10*ROW('Sanitation Data'!D31)))</f>
        <v/>
      </c>
      <c r="CN37" s="297" t="str">
        <f ca="true">+IF(OFFSET('Sanitation Data'!$D$31,0,10*ROW('Sanitation Data'!D31))="","",OFFSET('Sanitation Data'!$D$31,0,10*ROW('Sanitation Data'!D31)))</f>
        <v/>
      </c>
      <c r="CO37" s="297" t="str">
        <f ca="true">+IF(OFFSET('Sanitation Data'!$D$32,0,10*ROW('Sanitation Data'!D31))="","",OFFSET('Sanitation Data'!$D$32,0,10*ROW('Sanitation Data'!D31)))</f>
        <v/>
      </c>
      <c r="CP37" s="297" t="str">
        <f ca="true">+IF(OFFSET('Sanitation Data'!$E$28,0,10*ROW('Sanitation Data'!E31))="","",OFFSET('Sanitation Data'!$E$28,0,10*ROW('Sanitation Data'!E31)))</f>
        <v/>
      </c>
      <c r="CQ37" s="297" t="str">
        <f ca="true">+IF(OFFSET('Sanitation Data'!$E$29,0,10*ROW('Sanitation Data'!E31))="","",OFFSET('Sanitation Data'!$E$29,0,10*ROW('Sanitation Data'!E31)))</f>
        <v/>
      </c>
      <c r="CR37" s="297" t="str">
        <f ca="true">+IF(OFFSET('Sanitation Data'!$E$30,0,10*ROW('Sanitation Data'!E31))="","",OFFSET('Sanitation Data'!$E$30,0,10*ROW('Sanitation Data'!E31)))</f>
        <v/>
      </c>
      <c r="CS37" s="297" t="str">
        <f ca="true">+IF(OFFSET('Sanitation Data'!$E$31,0,10*ROW('Sanitation Data'!E31))="","",OFFSET('Sanitation Data'!$E$31,0,10*ROW('Sanitation Data'!E31)))</f>
        <v/>
      </c>
      <c r="CT37" s="297" t="str">
        <f ca="true">+IF(OFFSET('Sanitation Data'!$E$32,0,10*ROW('Sanitation Data'!E31))="","",OFFSET('Sanitation Data'!$E$32,0,10*ROW('Sanitation Data'!E31)))</f>
        <v/>
      </c>
      <c r="CU37" s="297" t="str">
        <f ca="true">+IF(OFFSET('Sanitation Data'!$F$28,0,10*ROW('Sanitation Data'!F31))="","",OFFSET('Sanitation Data'!$F$28,0,10*ROW('Sanitation Data'!F31)))</f>
        <v/>
      </c>
      <c r="CV37" s="297" t="str">
        <f ca="true">+IF(OFFSET('Sanitation Data'!$F$29,0,10*ROW('Sanitation Data'!F31))="","",OFFSET('Sanitation Data'!$F$29,0,10*ROW('Sanitation Data'!F31)))</f>
        <v/>
      </c>
      <c r="CW37" s="297" t="str">
        <f ca="true">+IF(OFFSET('Sanitation Data'!$F$30,0,10*ROW('Sanitation Data'!F31))="","",OFFSET('Sanitation Data'!$F$30,0,10*ROW('Sanitation Data'!F31)))</f>
        <v/>
      </c>
      <c r="CX37" s="297" t="str">
        <f ca="true">+IF(OFFSET('Sanitation Data'!$F$31,0,10*ROW('Sanitation Data'!F31))="","",OFFSET('Sanitation Data'!$F$31,0,10*ROW('Sanitation Data'!F31)))</f>
        <v/>
      </c>
      <c r="CY37" s="297" t="str">
        <f ca="true">+IF(OFFSET('Sanitation Data'!$F$32,0,10*ROW('Sanitation Data'!F31))="","",OFFSET('Sanitation Data'!$F$32,0,10*ROW('Sanitation Data'!F31)))</f>
        <v/>
      </c>
      <c r="CZ37" s="297" t="str">
        <f ca="true">+IF(OFFSET('Sanitation Data'!$G$28,0,10*ROW('Sanitation Data'!G31))="","",OFFSET('Sanitation Data'!$G$28,0,10*ROW('Sanitation Data'!G31)))</f>
        <v/>
      </c>
      <c r="DA37" s="297" t="str">
        <f ca="true">+IF(OFFSET('Sanitation Data'!$G$29,0,10*ROW('Sanitation Data'!G31))="","",OFFSET('Sanitation Data'!$G$29,0,10*ROW('Sanitation Data'!G31)))</f>
        <v/>
      </c>
      <c r="DB37" s="297" t="str">
        <f ca="true">+IF(OFFSET('Sanitation Data'!$G$30,0,10*ROW('Sanitation Data'!G31))="","",OFFSET('Sanitation Data'!$G$30,0,10*ROW('Sanitation Data'!G31)))</f>
        <v/>
      </c>
      <c r="DC37" s="297" t="str">
        <f ca="true">+IF(OFFSET('Sanitation Data'!$G$31,0,10*ROW('Sanitation Data'!G31))="","",OFFSET('Sanitation Data'!$G$31,0,10*ROW('Sanitation Data'!G31)))</f>
        <v/>
      </c>
      <c r="DD37" s="297" t="str">
        <f ca="true">+IF(OFFSET('Sanitation Data'!$G$32,0,10*ROW('Sanitation Data'!G31))="","",OFFSET('Sanitation Data'!$G$32,0,10*ROW('Sanitation Data'!G31)))</f>
        <v/>
      </c>
      <c r="DE37" s="297" t="str">
        <f ca="true">+IF(OFFSET('Sanitation Data'!$H$28,0,10*ROW('Sanitation Data'!H31))="","",OFFSET('Sanitation Data'!$H$28,0,10*ROW('Sanitation Data'!H31)))</f>
        <v/>
      </c>
      <c r="DF37" s="297" t="str">
        <f ca="true">+IF(OFFSET('Sanitation Data'!$H$29,0,10*ROW('Sanitation Data'!H31))="","",OFFSET('Sanitation Data'!$H$29,0,10*ROW('Sanitation Data'!H31)))</f>
        <v/>
      </c>
      <c r="DG37" s="297" t="str">
        <f ca="true">+IF(OFFSET('Sanitation Data'!$H$30,0,10*ROW('Sanitation Data'!H31))="","",OFFSET('Sanitation Data'!$H$30,0,10*ROW('Sanitation Data'!H31)))</f>
        <v/>
      </c>
      <c r="DH37" s="297" t="str">
        <f ca="true">+IF(OFFSET('Sanitation Data'!$H$31,0,10*ROW('Sanitation Data'!H31))="","",OFFSET('Sanitation Data'!$H$31,0,10*ROW('Sanitation Data'!H31)))</f>
        <v/>
      </c>
      <c r="DI37" s="297" t="str">
        <f ca="true">+IF(OFFSET('Sanitation Data'!$H$32,0,10*ROW('Sanitation Data'!H31))="","",OFFSET('Sanitation Data'!$H$32,0,10*ROW('Sanitation Data'!H31)))</f>
        <v/>
      </c>
      <c r="DJ37" s="297" t="str">
        <f ca="true">+IF(OFFSET('Sanitation Data'!$I$28,0,10*ROW('Sanitation Data'!I31))="","",OFFSET('Sanitation Data'!$I$28,0,10*ROW('Sanitation Data'!I31)))</f>
        <v/>
      </c>
      <c r="DK37" s="297" t="str">
        <f ca="true">+IF(OFFSET('Sanitation Data'!$I$29,0,10*ROW('Sanitation Data'!I31))="","",OFFSET('Sanitation Data'!$I$29,0,10*ROW('Sanitation Data'!I31)))</f>
        <v/>
      </c>
      <c r="DL37" s="297" t="str">
        <f ca="true">+IF(OFFSET('Sanitation Data'!$I$30,0,10*ROW('Sanitation Data'!I31))="","",OFFSET('Sanitation Data'!$I$30,0,10*ROW('Sanitation Data'!I31)))</f>
        <v/>
      </c>
      <c r="DM37" s="297" t="str">
        <f ca="true">+IF(OFFSET('Sanitation Data'!$I$31,0,10*ROW('Sanitation Data'!I31))="","",OFFSET('Sanitation Data'!$I$31,0,10*ROW('Sanitation Data'!I31)))</f>
        <v/>
      </c>
      <c r="DN37" s="297" t="str">
        <f ca="true">+IF(OFFSET('Sanitation Data'!$I$32,0,10*ROW('Sanitation Data'!I31))="","",OFFSET('Sanitation Data'!$I$32,0,10*ROW('Sanitation Data'!I31)))</f>
        <v/>
      </c>
      <c r="DO37" s="297" t="str">
        <f ca="true">+IF(OFFSET('Hygiene Data'!$D$11,0,10*ROW('Hygiene Data'!D31))="","",OFFSET('Hygiene Data'!$D$11,0,10*ROW('Hygiene Data'!D31)))</f>
        <v/>
      </c>
      <c r="DP37" s="297" t="str">
        <f ca="true">+IF(OFFSET('Hygiene Data'!$D$12,0,10*ROW('Hygiene Data'!D31))="","",OFFSET('Hygiene Data'!$D$12,0,10*ROW('Hygiene Data'!D31)))</f>
        <v/>
      </c>
      <c r="DQ37" s="297" t="str">
        <f ca="true">+IF(OFFSET('Hygiene Data'!$D$13,0,10*ROW('Hygiene Data'!D31))="","",OFFSET('Hygiene Data'!$D$13,0,10*ROW('Hygiene Data'!D31)))</f>
        <v/>
      </c>
      <c r="DR37" s="297" t="str">
        <f ca="true">+IF(OFFSET('Hygiene Data'!$E$11,0,10*ROW('Hygiene Data'!E31))="","",OFFSET('Hygiene Data'!$E$11,0,10*ROW('Hygiene Data'!E31)))</f>
        <v/>
      </c>
      <c r="DS37" s="297" t="str">
        <f ca="true">+IF(OFFSET('Hygiene Data'!$E$12,0,10*ROW('Hygiene Data'!E31))="","",OFFSET('Hygiene Data'!$E$12,0,10*ROW('Hygiene Data'!E31)))</f>
        <v/>
      </c>
      <c r="DT37" s="297" t="str">
        <f ca="true">+IF(OFFSET('Hygiene Data'!$E$13,0,10*ROW('Hygiene Data'!E31))="","",OFFSET('Hygiene Data'!$E$13,0,10*ROW('Hygiene Data'!E31)))</f>
        <v/>
      </c>
      <c r="DU37" s="297" t="str">
        <f ca="true">+IF(OFFSET('Hygiene Data'!$F$11,0,10*ROW('Hygiene Data'!F31))="","",OFFSET('Hygiene Data'!$F$11,0,10*ROW('Hygiene Data'!F31)))</f>
        <v/>
      </c>
      <c r="DV37" s="297" t="str">
        <f ca="true">+IF(OFFSET('Hygiene Data'!$F$12,0,10*ROW('Hygiene Data'!F31))="","",OFFSET('Hygiene Data'!$F$12,0,10*ROW('Hygiene Data'!F31)))</f>
        <v/>
      </c>
      <c r="DW37" s="297" t="str">
        <f ca="true">+IF(OFFSET('Hygiene Data'!$F$13,0,10*ROW('Hygiene Data'!F31))="","",OFFSET('Hygiene Data'!$F$13,0,10*ROW('Hygiene Data'!F31)))</f>
        <v/>
      </c>
      <c r="DX37" s="297" t="str">
        <f ca="true">+IF(OFFSET('Hygiene Data'!$G$11,0,10*ROW('Hygiene Data'!G31))="","",OFFSET('Hygiene Data'!$G$11,0,10*ROW('Hygiene Data'!G31)))</f>
        <v/>
      </c>
      <c r="DY37" s="297" t="str">
        <f ca="true">+IF(OFFSET('Hygiene Data'!$G$12,0,10*ROW('Hygiene Data'!G31))="","",OFFSET('Hygiene Data'!$G$12,0,10*ROW('Hygiene Data'!G31)))</f>
        <v/>
      </c>
      <c r="DZ37" s="297" t="str">
        <f ca="true">+IF(OFFSET('Hygiene Data'!$G$13,0,10*ROW('Hygiene Data'!G31))="","",OFFSET('Hygiene Data'!$G$13,0,10*ROW('Hygiene Data'!G31)))</f>
        <v/>
      </c>
      <c r="EA37" s="297" t="str">
        <f ca="true">+IF(OFFSET('Hygiene Data'!$H$11,0,10*ROW('Hygiene Data'!H31))="","",OFFSET('Hygiene Data'!$H$11,0,10*ROW('Hygiene Data'!H31)))</f>
        <v/>
      </c>
      <c r="EB37" s="297" t="str">
        <f ca="true">+IF(OFFSET('Hygiene Data'!$H$12,0,10*ROW('Hygiene Data'!H31))="","",OFFSET('Hygiene Data'!$H$12,0,10*ROW('Hygiene Data'!H31)))</f>
        <v/>
      </c>
      <c r="EC37" s="297" t="str">
        <f ca="true">+IF(OFFSET('Hygiene Data'!$H$13,0,10*ROW('Hygiene Data'!H31))="","",OFFSET('Hygiene Data'!$H$13,0,10*ROW('Hygiene Data'!H31)))</f>
        <v/>
      </c>
      <c r="ED37" s="297" t="str">
        <f ca="true">+IF(OFFSET('Hygiene Data'!$I$11,0,10*ROW('Hygiene Data'!I31))="","",OFFSET('Hygiene Data'!$I$11,0,10*ROW('Hygiene Data'!I31)))</f>
        <v/>
      </c>
      <c r="EE37" s="297" t="str">
        <f ca="true">+IF(OFFSET('Hygiene Data'!$I$12,0,10*ROW('Hygiene Data'!I31))="","",OFFSET('Hygiene Data'!$I$12,0,10*ROW('Hygiene Data'!I31)))</f>
        <v/>
      </c>
      <c r="EF37" s="29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3"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7"/>
      <c r="BS38" s="297" t="str">
        <f ca="true">+IF(OFFSET('Water Data'!$D$27,0,10*ROW('Water Data'!D32))="","",OFFSET('Water Data'!$D$27,0,10*ROW('Water Data'!D32)))</f>
        <v/>
      </c>
      <c r="BT38" s="297" t="str">
        <f ca="true">+IF(OFFSET('Water Data'!$D$28,0,10*ROW('Water Data'!D32))="","",OFFSET('Water Data'!$D$28,0,10*ROW('Water Data'!D32)))</f>
        <v/>
      </c>
      <c r="BU38" s="297" t="str">
        <f ca="true">+IF(OFFSET('Water Data'!$D$29,0,10*ROW('Water Data'!D32))="","",OFFSET('Water Data'!$D$29,0,10*ROW('Water Data'!D32)))</f>
        <v/>
      </c>
      <c r="BV38" s="297" t="str">
        <f ca="true">+IF(OFFSET('Water Data'!$E$27,0,10*ROW('Water Data'!E32))="","",OFFSET('Water Data'!$E$27,0,10*ROW('Water Data'!E32)))</f>
        <v/>
      </c>
      <c r="BW38" s="297" t="str">
        <f ca="true">+IF(OFFSET('Water Data'!$E$28,0,10*ROW('Water Data'!E32))="","",OFFSET('Water Data'!$E$28,0,10*ROW('Water Data'!E32)))</f>
        <v/>
      </c>
      <c r="BX38" s="297" t="str">
        <f ca="true">+IF(OFFSET('Water Data'!$E$29,0,10*ROW('Water Data'!E32))="","",OFFSET('Water Data'!$E$29,0,10*ROW('Water Data'!E32)))</f>
        <v/>
      </c>
      <c r="BY38" s="297" t="str">
        <f ca="true">+IF(OFFSET('Water Data'!$F$27,0,10*ROW('Water Data'!F32))="","",OFFSET('Water Data'!$F$27,0,10*ROW('Water Data'!F32)))</f>
        <v/>
      </c>
      <c r="BZ38" s="297" t="str">
        <f ca="true">+IF(OFFSET('Water Data'!$F$28,0,10*ROW('Water Data'!F32))="","",OFFSET('Water Data'!$F$28,0,10*ROW('Water Data'!F32)))</f>
        <v/>
      </c>
      <c r="CA38" s="297" t="str">
        <f ca="true">+IF(OFFSET('Water Data'!$F$29,0,10*ROW('Water Data'!F32))="","",OFFSET('Water Data'!$F$29,0,10*ROW('Water Data'!F32)))</f>
        <v/>
      </c>
      <c r="CB38" s="297" t="str">
        <f ca="true">+IF(OFFSET('Water Data'!$G$27,0,10*ROW('Water Data'!G32))="","",OFFSET('Water Data'!$G$27,0,10*ROW('Water Data'!G32)))</f>
        <v/>
      </c>
      <c r="CC38" s="297" t="str">
        <f ca="true">+IF(OFFSET('Water Data'!$G$28,0,10*ROW('Water Data'!G32))="","",OFFSET('Water Data'!$G$28,0,10*ROW('Water Data'!G32)))</f>
        <v/>
      </c>
      <c r="CD38" s="297" t="str">
        <f ca="true">+IF(OFFSET('Water Data'!$G$29,0,10*ROW('Water Data'!G32))="","",OFFSET('Water Data'!$G$29,0,10*ROW('Water Data'!G32)))</f>
        <v/>
      </c>
      <c r="CE38" s="297" t="str">
        <f ca="true">+IF(OFFSET('Water Data'!$H$27,0,10*ROW('Water Data'!H32))="","",OFFSET('Water Data'!$H$27,0,10*ROW('Water Data'!H32)))</f>
        <v/>
      </c>
      <c r="CF38" s="297" t="str">
        <f ca="true">+IF(OFFSET('Water Data'!$H$28,0,10*ROW('Water Data'!H32))="","",OFFSET('Water Data'!$H$28,0,10*ROW('Water Data'!H32)))</f>
        <v/>
      </c>
      <c r="CG38" s="297" t="str">
        <f ca="true">+IF(OFFSET('Water Data'!$H$29,0,10*ROW('Water Data'!H32))="","",OFFSET('Water Data'!$H$29,0,10*ROW('Water Data'!H32)))</f>
        <v/>
      </c>
      <c r="CH38" s="297" t="str">
        <f ca="true">+IF(OFFSET('Water Data'!$I$27,0,10*ROW('Water Data'!I32))="","",OFFSET('Water Data'!$I$27,0,10*ROW('Water Data'!I32)))</f>
        <v/>
      </c>
      <c r="CI38" s="297" t="str">
        <f ca="true">+IF(OFFSET('Water Data'!$I$28,0,10*ROW('Water Data'!I32))="","",OFFSET('Water Data'!$I$28,0,10*ROW('Water Data'!I32)))</f>
        <v/>
      </c>
      <c r="CJ38" s="297" t="str">
        <f ca="true">+IF(OFFSET('Water Data'!$I$29,0,10*ROW('Water Data'!I32))="","",OFFSET('Water Data'!$I$29,0,10*ROW('Water Data'!I32)))</f>
        <v/>
      </c>
      <c r="CK38" s="297" t="str">
        <f ca="true">+IF(OFFSET('Sanitation Data'!$D$28,0,10*ROW('Sanitation Data'!D32))="","",OFFSET('Sanitation Data'!$D$28,0,10*ROW('Sanitation Data'!D32)))</f>
        <v/>
      </c>
      <c r="CL38" s="297" t="str">
        <f ca="true">+IF(OFFSET('Sanitation Data'!$D$29,0,10*ROW('Sanitation Data'!D32))="","",OFFSET('Sanitation Data'!$D$29,0,10*ROW('Sanitation Data'!D32)))</f>
        <v/>
      </c>
      <c r="CM38" s="297" t="str">
        <f ca="true">+IF(OFFSET('Sanitation Data'!$D$30,0,10*ROW('Sanitation Data'!D32))="","",OFFSET('Sanitation Data'!$D$30,0,10*ROW('Sanitation Data'!D32)))</f>
        <v/>
      </c>
      <c r="CN38" s="297" t="str">
        <f ca="true">+IF(OFFSET('Sanitation Data'!$D$31,0,10*ROW('Sanitation Data'!D32))="","",OFFSET('Sanitation Data'!$D$31,0,10*ROW('Sanitation Data'!D32)))</f>
        <v/>
      </c>
      <c r="CO38" s="297" t="str">
        <f ca="true">+IF(OFFSET('Sanitation Data'!$D$32,0,10*ROW('Sanitation Data'!D32))="","",OFFSET('Sanitation Data'!$D$32,0,10*ROW('Sanitation Data'!D32)))</f>
        <v/>
      </c>
      <c r="CP38" s="297" t="str">
        <f ca="true">+IF(OFFSET('Sanitation Data'!$E$28,0,10*ROW('Sanitation Data'!E32))="","",OFFSET('Sanitation Data'!$E$28,0,10*ROW('Sanitation Data'!E32)))</f>
        <v/>
      </c>
      <c r="CQ38" s="297" t="str">
        <f ca="true">+IF(OFFSET('Sanitation Data'!$E$29,0,10*ROW('Sanitation Data'!E32))="","",OFFSET('Sanitation Data'!$E$29,0,10*ROW('Sanitation Data'!E32)))</f>
        <v/>
      </c>
      <c r="CR38" s="297" t="str">
        <f ca="true">+IF(OFFSET('Sanitation Data'!$E$30,0,10*ROW('Sanitation Data'!E32))="","",OFFSET('Sanitation Data'!$E$30,0,10*ROW('Sanitation Data'!E32)))</f>
        <v/>
      </c>
      <c r="CS38" s="297" t="str">
        <f ca="true">+IF(OFFSET('Sanitation Data'!$E$31,0,10*ROW('Sanitation Data'!E32))="","",OFFSET('Sanitation Data'!$E$31,0,10*ROW('Sanitation Data'!E32)))</f>
        <v/>
      </c>
      <c r="CT38" s="297" t="str">
        <f ca="true">+IF(OFFSET('Sanitation Data'!$E$32,0,10*ROW('Sanitation Data'!E32))="","",OFFSET('Sanitation Data'!$E$32,0,10*ROW('Sanitation Data'!E32)))</f>
        <v/>
      </c>
      <c r="CU38" s="297" t="str">
        <f ca="true">+IF(OFFSET('Sanitation Data'!$F$28,0,10*ROW('Sanitation Data'!F32))="","",OFFSET('Sanitation Data'!$F$28,0,10*ROW('Sanitation Data'!F32)))</f>
        <v/>
      </c>
      <c r="CV38" s="297" t="str">
        <f ca="true">+IF(OFFSET('Sanitation Data'!$F$29,0,10*ROW('Sanitation Data'!F32))="","",OFFSET('Sanitation Data'!$F$29,0,10*ROW('Sanitation Data'!F32)))</f>
        <v/>
      </c>
      <c r="CW38" s="297" t="str">
        <f ca="true">+IF(OFFSET('Sanitation Data'!$F$30,0,10*ROW('Sanitation Data'!F32))="","",OFFSET('Sanitation Data'!$F$30,0,10*ROW('Sanitation Data'!F32)))</f>
        <v/>
      </c>
      <c r="CX38" s="297" t="str">
        <f ca="true">+IF(OFFSET('Sanitation Data'!$F$31,0,10*ROW('Sanitation Data'!F32))="","",OFFSET('Sanitation Data'!$F$31,0,10*ROW('Sanitation Data'!F32)))</f>
        <v/>
      </c>
      <c r="CY38" s="297" t="str">
        <f ca="true">+IF(OFFSET('Sanitation Data'!$F$32,0,10*ROW('Sanitation Data'!F32))="","",OFFSET('Sanitation Data'!$F$32,0,10*ROW('Sanitation Data'!F32)))</f>
        <v/>
      </c>
      <c r="CZ38" s="297" t="str">
        <f ca="true">+IF(OFFSET('Sanitation Data'!$G$28,0,10*ROW('Sanitation Data'!G32))="","",OFFSET('Sanitation Data'!$G$28,0,10*ROW('Sanitation Data'!G32)))</f>
        <v/>
      </c>
      <c r="DA38" s="297" t="str">
        <f ca="true">+IF(OFFSET('Sanitation Data'!$G$29,0,10*ROW('Sanitation Data'!G32))="","",OFFSET('Sanitation Data'!$G$29,0,10*ROW('Sanitation Data'!G32)))</f>
        <v/>
      </c>
      <c r="DB38" s="297" t="str">
        <f ca="true">+IF(OFFSET('Sanitation Data'!$G$30,0,10*ROW('Sanitation Data'!G32))="","",OFFSET('Sanitation Data'!$G$30,0,10*ROW('Sanitation Data'!G32)))</f>
        <v/>
      </c>
      <c r="DC38" s="297" t="str">
        <f ca="true">+IF(OFFSET('Sanitation Data'!$G$31,0,10*ROW('Sanitation Data'!G32))="","",OFFSET('Sanitation Data'!$G$31,0,10*ROW('Sanitation Data'!G32)))</f>
        <v/>
      </c>
      <c r="DD38" s="297" t="str">
        <f ca="true">+IF(OFFSET('Sanitation Data'!$G$32,0,10*ROW('Sanitation Data'!G32))="","",OFFSET('Sanitation Data'!$G$32,0,10*ROW('Sanitation Data'!G32)))</f>
        <v/>
      </c>
      <c r="DE38" s="297" t="str">
        <f ca="true">+IF(OFFSET('Sanitation Data'!$H$28,0,10*ROW('Sanitation Data'!H32))="","",OFFSET('Sanitation Data'!$H$28,0,10*ROW('Sanitation Data'!H32)))</f>
        <v/>
      </c>
      <c r="DF38" s="297" t="str">
        <f ca="true">+IF(OFFSET('Sanitation Data'!$H$29,0,10*ROW('Sanitation Data'!H32))="","",OFFSET('Sanitation Data'!$H$29,0,10*ROW('Sanitation Data'!H32)))</f>
        <v/>
      </c>
      <c r="DG38" s="297" t="str">
        <f ca="true">+IF(OFFSET('Sanitation Data'!$H$30,0,10*ROW('Sanitation Data'!H32))="","",OFFSET('Sanitation Data'!$H$30,0,10*ROW('Sanitation Data'!H32)))</f>
        <v/>
      </c>
      <c r="DH38" s="297" t="str">
        <f ca="true">+IF(OFFSET('Sanitation Data'!$H$31,0,10*ROW('Sanitation Data'!H32))="","",OFFSET('Sanitation Data'!$H$31,0,10*ROW('Sanitation Data'!H32)))</f>
        <v/>
      </c>
      <c r="DI38" s="297" t="str">
        <f ca="true">+IF(OFFSET('Sanitation Data'!$H$32,0,10*ROW('Sanitation Data'!H32))="","",OFFSET('Sanitation Data'!$H$32,0,10*ROW('Sanitation Data'!H32)))</f>
        <v/>
      </c>
      <c r="DJ38" s="297" t="str">
        <f ca="true">+IF(OFFSET('Sanitation Data'!$I$28,0,10*ROW('Sanitation Data'!I32))="","",OFFSET('Sanitation Data'!$I$28,0,10*ROW('Sanitation Data'!I32)))</f>
        <v/>
      </c>
      <c r="DK38" s="297" t="str">
        <f ca="true">+IF(OFFSET('Sanitation Data'!$I$29,0,10*ROW('Sanitation Data'!I32))="","",OFFSET('Sanitation Data'!$I$29,0,10*ROW('Sanitation Data'!I32)))</f>
        <v/>
      </c>
      <c r="DL38" s="297" t="str">
        <f ca="true">+IF(OFFSET('Sanitation Data'!$I$30,0,10*ROW('Sanitation Data'!I32))="","",OFFSET('Sanitation Data'!$I$30,0,10*ROW('Sanitation Data'!I32)))</f>
        <v/>
      </c>
      <c r="DM38" s="297" t="str">
        <f ca="true">+IF(OFFSET('Sanitation Data'!$I$31,0,10*ROW('Sanitation Data'!I32))="","",OFFSET('Sanitation Data'!$I$31,0,10*ROW('Sanitation Data'!I32)))</f>
        <v/>
      </c>
      <c r="DN38" s="297" t="str">
        <f ca="true">+IF(OFFSET('Sanitation Data'!$I$32,0,10*ROW('Sanitation Data'!I32))="","",OFFSET('Sanitation Data'!$I$32,0,10*ROW('Sanitation Data'!I32)))</f>
        <v/>
      </c>
      <c r="DO38" s="297" t="str">
        <f ca="true">+IF(OFFSET('Hygiene Data'!$D$11,0,10*ROW('Hygiene Data'!D32))="","",OFFSET('Hygiene Data'!$D$11,0,10*ROW('Hygiene Data'!D32)))</f>
        <v/>
      </c>
      <c r="DP38" s="297" t="str">
        <f ca="true">+IF(OFFSET('Hygiene Data'!$D$12,0,10*ROW('Hygiene Data'!D32))="","",OFFSET('Hygiene Data'!$D$12,0,10*ROW('Hygiene Data'!D32)))</f>
        <v/>
      </c>
      <c r="DQ38" s="297" t="str">
        <f ca="true">+IF(OFFSET('Hygiene Data'!$D$13,0,10*ROW('Hygiene Data'!D32))="","",OFFSET('Hygiene Data'!$D$13,0,10*ROW('Hygiene Data'!D32)))</f>
        <v/>
      </c>
      <c r="DR38" s="297" t="str">
        <f ca="true">+IF(OFFSET('Hygiene Data'!$E$11,0,10*ROW('Hygiene Data'!E32))="","",OFFSET('Hygiene Data'!$E$11,0,10*ROW('Hygiene Data'!E32)))</f>
        <v/>
      </c>
      <c r="DS38" s="297" t="str">
        <f ca="true">+IF(OFFSET('Hygiene Data'!$E$12,0,10*ROW('Hygiene Data'!E32))="","",OFFSET('Hygiene Data'!$E$12,0,10*ROW('Hygiene Data'!E32)))</f>
        <v/>
      </c>
      <c r="DT38" s="297" t="str">
        <f ca="true">+IF(OFFSET('Hygiene Data'!$E$13,0,10*ROW('Hygiene Data'!E32))="","",OFFSET('Hygiene Data'!$E$13,0,10*ROW('Hygiene Data'!E32)))</f>
        <v/>
      </c>
      <c r="DU38" s="297" t="str">
        <f ca="true">+IF(OFFSET('Hygiene Data'!$F$11,0,10*ROW('Hygiene Data'!F32))="","",OFFSET('Hygiene Data'!$F$11,0,10*ROW('Hygiene Data'!F32)))</f>
        <v/>
      </c>
      <c r="DV38" s="297" t="str">
        <f ca="true">+IF(OFFSET('Hygiene Data'!$F$12,0,10*ROW('Hygiene Data'!F32))="","",OFFSET('Hygiene Data'!$F$12,0,10*ROW('Hygiene Data'!F32)))</f>
        <v/>
      </c>
      <c r="DW38" s="297" t="str">
        <f ca="true">+IF(OFFSET('Hygiene Data'!$F$13,0,10*ROW('Hygiene Data'!F32))="","",OFFSET('Hygiene Data'!$F$13,0,10*ROW('Hygiene Data'!F32)))</f>
        <v/>
      </c>
      <c r="DX38" s="297" t="str">
        <f ca="true">+IF(OFFSET('Hygiene Data'!$G$11,0,10*ROW('Hygiene Data'!G32))="","",OFFSET('Hygiene Data'!$G$11,0,10*ROW('Hygiene Data'!G32)))</f>
        <v/>
      </c>
      <c r="DY38" s="297" t="str">
        <f ca="true">+IF(OFFSET('Hygiene Data'!$G$12,0,10*ROW('Hygiene Data'!G32))="","",OFFSET('Hygiene Data'!$G$12,0,10*ROW('Hygiene Data'!G32)))</f>
        <v/>
      </c>
      <c r="DZ38" s="297" t="str">
        <f ca="true">+IF(OFFSET('Hygiene Data'!$G$13,0,10*ROW('Hygiene Data'!G32))="","",OFFSET('Hygiene Data'!$G$13,0,10*ROW('Hygiene Data'!G32)))</f>
        <v/>
      </c>
      <c r="EA38" s="297" t="str">
        <f ca="true">+IF(OFFSET('Hygiene Data'!$H$11,0,10*ROW('Hygiene Data'!H32))="","",OFFSET('Hygiene Data'!$H$11,0,10*ROW('Hygiene Data'!H32)))</f>
        <v/>
      </c>
      <c r="EB38" s="297" t="str">
        <f ca="true">+IF(OFFSET('Hygiene Data'!$H$12,0,10*ROW('Hygiene Data'!H32))="","",OFFSET('Hygiene Data'!$H$12,0,10*ROW('Hygiene Data'!H32)))</f>
        <v/>
      </c>
      <c r="EC38" s="297" t="str">
        <f ca="true">+IF(OFFSET('Hygiene Data'!$H$13,0,10*ROW('Hygiene Data'!H32))="","",OFFSET('Hygiene Data'!$H$13,0,10*ROW('Hygiene Data'!H32)))</f>
        <v/>
      </c>
      <c r="ED38" s="297" t="str">
        <f ca="true">+IF(OFFSET('Hygiene Data'!$I$11,0,10*ROW('Hygiene Data'!I32))="","",OFFSET('Hygiene Data'!$I$11,0,10*ROW('Hygiene Data'!I32)))</f>
        <v/>
      </c>
      <c r="EE38" s="297" t="str">
        <f ca="true">+IF(OFFSET('Hygiene Data'!$I$12,0,10*ROW('Hygiene Data'!I32))="","",OFFSET('Hygiene Data'!$I$12,0,10*ROW('Hygiene Data'!I32)))</f>
        <v/>
      </c>
      <c r="EF38" s="29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3"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7"/>
      <c r="BS39" s="297" t="str">
        <f ca="true">+IF(OFFSET('Water Data'!$D$27,0,10*ROW('Water Data'!D33))="","",OFFSET('Water Data'!$D$27,0,10*ROW('Water Data'!D33)))</f>
        <v/>
      </c>
      <c r="BT39" s="297" t="str">
        <f ca="true">+IF(OFFSET('Water Data'!$D$28,0,10*ROW('Water Data'!D33))="","",OFFSET('Water Data'!$D$28,0,10*ROW('Water Data'!D33)))</f>
        <v/>
      </c>
      <c r="BU39" s="297" t="str">
        <f ca="true">+IF(OFFSET('Water Data'!$D$29,0,10*ROW('Water Data'!D33))="","",OFFSET('Water Data'!$D$29,0,10*ROW('Water Data'!D33)))</f>
        <v/>
      </c>
      <c r="BV39" s="297" t="str">
        <f ca="true">+IF(OFFSET('Water Data'!$E$27,0,10*ROW('Water Data'!E33))="","",OFFSET('Water Data'!$E$27,0,10*ROW('Water Data'!E33)))</f>
        <v/>
      </c>
      <c r="BW39" s="297" t="str">
        <f ca="true">+IF(OFFSET('Water Data'!$E$28,0,10*ROW('Water Data'!E33))="","",OFFSET('Water Data'!$E$28,0,10*ROW('Water Data'!E33)))</f>
        <v/>
      </c>
      <c r="BX39" s="297" t="str">
        <f ca="true">+IF(OFFSET('Water Data'!$E$29,0,10*ROW('Water Data'!E33))="","",OFFSET('Water Data'!$E$29,0,10*ROW('Water Data'!E33)))</f>
        <v/>
      </c>
      <c r="BY39" s="297" t="str">
        <f ca="true">+IF(OFFSET('Water Data'!$F$27,0,10*ROW('Water Data'!F33))="","",OFFSET('Water Data'!$F$27,0,10*ROW('Water Data'!F33)))</f>
        <v/>
      </c>
      <c r="BZ39" s="297" t="str">
        <f ca="true">+IF(OFFSET('Water Data'!$F$28,0,10*ROW('Water Data'!F33))="","",OFFSET('Water Data'!$F$28,0,10*ROW('Water Data'!F33)))</f>
        <v/>
      </c>
      <c r="CA39" s="297" t="str">
        <f ca="true">+IF(OFFSET('Water Data'!$F$29,0,10*ROW('Water Data'!F33))="","",OFFSET('Water Data'!$F$29,0,10*ROW('Water Data'!F33)))</f>
        <v/>
      </c>
      <c r="CB39" s="297" t="str">
        <f ca="true">+IF(OFFSET('Water Data'!$G$27,0,10*ROW('Water Data'!G33))="","",OFFSET('Water Data'!$G$27,0,10*ROW('Water Data'!G33)))</f>
        <v/>
      </c>
      <c r="CC39" s="297" t="str">
        <f ca="true">+IF(OFFSET('Water Data'!$G$28,0,10*ROW('Water Data'!G33))="","",OFFSET('Water Data'!$G$28,0,10*ROW('Water Data'!G33)))</f>
        <v/>
      </c>
      <c r="CD39" s="297" t="str">
        <f ca="true">+IF(OFFSET('Water Data'!$G$29,0,10*ROW('Water Data'!G33))="","",OFFSET('Water Data'!$G$29,0,10*ROW('Water Data'!G33)))</f>
        <v/>
      </c>
      <c r="CE39" s="297" t="str">
        <f ca="true">+IF(OFFSET('Water Data'!$H$27,0,10*ROW('Water Data'!H33))="","",OFFSET('Water Data'!$H$27,0,10*ROW('Water Data'!H33)))</f>
        <v/>
      </c>
      <c r="CF39" s="297" t="str">
        <f ca="true">+IF(OFFSET('Water Data'!$H$28,0,10*ROW('Water Data'!H33))="","",OFFSET('Water Data'!$H$28,0,10*ROW('Water Data'!H33)))</f>
        <v/>
      </c>
      <c r="CG39" s="297" t="str">
        <f ca="true">+IF(OFFSET('Water Data'!$H$29,0,10*ROW('Water Data'!H33))="","",OFFSET('Water Data'!$H$29,0,10*ROW('Water Data'!H33)))</f>
        <v/>
      </c>
      <c r="CH39" s="297" t="str">
        <f ca="true">+IF(OFFSET('Water Data'!$I$27,0,10*ROW('Water Data'!I33))="","",OFFSET('Water Data'!$I$27,0,10*ROW('Water Data'!I33)))</f>
        <v/>
      </c>
      <c r="CI39" s="297" t="str">
        <f ca="true">+IF(OFFSET('Water Data'!$I$28,0,10*ROW('Water Data'!I33))="","",OFFSET('Water Data'!$I$28,0,10*ROW('Water Data'!I33)))</f>
        <v/>
      </c>
      <c r="CJ39" s="297" t="str">
        <f ca="true">+IF(OFFSET('Water Data'!$I$29,0,10*ROW('Water Data'!I33))="","",OFFSET('Water Data'!$I$29,0,10*ROW('Water Data'!I33)))</f>
        <v/>
      </c>
      <c r="CK39" s="297" t="str">
        <f ca="true">+IF(OFFSET('Sanitation Data'!$D$28,0,10*ROW('Sanitation Data'!D33))="","",OFFSET('Sanitation Data'!$D$28,0,10*ROW('Sanitation Data'!D33)))</f>
        <v/>
      </c>
      <c r="CL39" s="297" t="str">
        <f ca="true">+IF(OFFSET('Sanitation Data'!$D$29,0,10*ROW('Sanitation Data'!D33))="","",OFFSET('Sanitation Data'!$D$29,0,10*ROW('Sanitation Data'!D33)))</f>
        <v/>
      </c>
      <c r="CM39" s="297" t="str">
        <f ca="true">+IF(OFFSET('Sanitation Data'!$D$30,0,10*ROW('Sanitation Data'!D33))="","",OFFSET('Sanitation Data'!$D$30,0,10*ROW('Sanitation Data'!D33)))</f>
        <v/>
      </c>
      <c r="CN39" s="297" t="str">
        <f ca="true">+IF(OFFSET('Sanitation Data'!$D$31,0,10*ROW('Sanitation Data'!D33))="","",OFFSET('Sanitation Data'!$D$31,0,10*ROW('Sanitation Data'!D33)))</f>
        <v/>
      </c>
      <c r="CO39" s="297" t="str">
        <f ca="true">+IF(OFFSET('Sanitation Data'!$D$32,0,10*ROW('Sanitation Data'!D33))="","",OFFSET('Sanitation Data'!$D$32,0,10*ROW('Sanitation Data'!D33)))</f>
        <v/>
      </c>
      <c r="CP39" s="297" t="str">
        <f ca="true">+IF(OFFSET('Sanitation Data'!$E$28,0,10*ROW('Sanitation Data'!E33))="","",OFFSET('Sanitation Data'!$E$28,0,10*ROW('Sanitation Data'!E33)))</f>
        <v/>
      </c>
      <c r="CQ39" s="297" t="str">
        <f ca="true">+IF(OFFSET('Sanitation Data'!$E$29,0,10*ROW('Sanitation Data'!E33))="","",OFFSET('Sanitation Data'!$E$29,0,10*ROW('Sanitation Data'!E33)))</f>
        <v/>
      </c>
      <c r="CR39" s="297" t="str">
        <f ca="true">+IF(OFFSET('Sanitation Data'!$E$30,0,10*ROW('Sanitation Data'!E33))="","",OFFSET('Sanitation Data'!$E$30,0,10*ROW('Sanitation Data'!E33)))</f>
        <v/>
      </c>
      <c r="CS39" s="297" t="str">
        <f ca="true">+IF(OFFSET('Sanitation Data'!$E$31,0,10*ROW('Sanitation Data'!E33))="","",OFFSET('Sanitation Data'!$E$31,0,10*ROW('Sanitation Data'!E33)))</f>
        <v/>
      </c>
      <c r="CT39" s="297" t="str">
        <f ca="true">+IF(OFFSET('Sanitation Data'!$E$32,0,10*ROW('Sanitation Data'!E33))="","",OFFSET('Sanitation Data'!$E$32,0,10*ROW('Sanitation Data'!E33)))</f>
        <v/>
      </c>
      <c r="CU39" s="297" t="str">
        <f ca="true">+IF(OFFSET('Sanitation Data'!$F$28,0,10*ROW('Sanitation Data'!F33))="","",OFFSET('Sanitation Data'!$F$28,0,10*ROW('Sanitation Data'!F33)))</f>
        <v/>
      </c>
      <c r="CV39" s="297" t="str">
        <f ca="true">+IF(OFFSET('Sanitation Data'!$F$29,0,10*ROW('Sanitation Data'!F33))="","",OFFSET('Sanitation Data'!$F$29,0,10*ROW('Sanitation Data'!F33)))</f>
        <v/>
      </c>
      <c r="CW39" s="297" t="str">
        <f ca="true">+IF(OFFSET('Sanitation Data'!$F$30,0,10*ROW('Sanitation Data'!F33))="","",OFFSET('Sanitation Data'!$F$30,0,10*ROW('Sanitation Data'!F33)))</f>
        <v/>
      </c>
      <c r="CX39" s="297" t="str">
        <f ca="true">+IF(OFFSET('Sanitation Data'!$F$31,0,10*ROW('Sanitation Data'!F33))="","",OFFSET('Sanitation Data'!$F$31,0,10*ROW('Sanitation Data'!F33)))</f>
        <v/>
      </c>
      <c r="CY39" s="297" t="str">
        <f ca="true">+IF(OFFSET('Sanitation Data'!$F$32,0,10*ROW('Sanitation Data'!F33))="","",OFFSET('Sanitation Data'!$F$32,0,10*ROW('Sanitation Data'!F33)))</f>
        <v/>
      </c>
      <c r="CZ39" s="297" t="str">
        <f ca="true">+IF(OFFSET('Sanitation Data'!$G$28,0,10*ROW('Sanitation Data'!G33))="","",OFFSET('Sanitation Data'!$G$28,0,10*ROW('Sanitation Data'!G33)))</f>
        <v/>
      </c>
      <c r="DA39" s="297" t="str">
        <f ca="true">+IF(OFFSET('Sanitation Data'!$G$29,0,10*ROW('Sanitation Data'!G33))="","",OFFSET('Sanitation Data'!$G$29,0,10*ROW('Sanitation Data'!G33)))</f>
        <v/>
      </c>
      <c r="DB39" s="297" t="str">
        <f ca="true">+IF(OFFSET('Sanitation Data'!$G$30,0,10*ROW('Sanitation Data'!G33))="","",OFFSET('Sanitation Data'!$G$30,0,10*ROW('Sanitation Data'!G33)))</f>
        <v/>
      </c>
      <c r="DC39" s="297" t="str">
        <f ca="true">+IF(OFFSET('Sanitation Data'!$G$31,0,10*ROW('Sanitation Data'!G33))="","",OFFSET('Sanitation Data'!$G$31,0,10*ROW('Sanitation Data'!G33)))</f>
        <v/>
      </c>
      <c r="DD39" s="297" t="str">
        <f ca="true">+IF(OFFSET('Sanitation Data'!$G$32,0,10*ROW('Sanitation Data'!G33))="","",OFFSET('Sanitation Data'!$G$32,0,10*ROW('Sanitation Data'!G33)))</f>
        <v/>
      </c>
      <c r="DE39" s="297" t="str">
        <f ca="true">+IF(OFFSET('Sanitation Data'!$H$28,0,10*ROW('Sanitation Data'!H33))="","",OFFSET('Sanitation Data'!$H$28,0,10*ROW('Sanitation Data'!H33)))</f>
        <v/>
      </c>
      <c r="DF39" s="297" t="str">
        <f ca="true">+IF(OFFSET('Sanitation Data'!$H$29,0,10*ROW('Sanitation Data'!H33))="","",OFFSET('Sanitation Data'!$H$29,0,10*ROW('Sanitation Data'!H33)))</f>
        <v/>
      </c>
      <c r="DG39" s="297" t="str">
        <f ca="true">+IF(OFFSET('Sanitation Data'!$H$30,0,10*ROW('Sanitation Data'!H33))="","",OFFSET('Sanitation Data'!$H$30,0,10*ROW('Sanitation Data'!H33)))</f>
        <v/>
      </c>
      <c r="DH39" s="297" t="str">
        <f ca="true">+IF(OFFSET('Sanitation Data'!$H$31,0,10*ROW('Sanitation Data'!H33))="","",OFFSET('Sanitation Data'!$H$31,0,10*ROW('Sanitation Data'!H33)))</f>
        <v/>
      </c>
      <c r="DI39" s="297" t="str">
        <f ca="true">+IF(OFFSET('Sanitation Data'!$H$32,0,10*ROW('Sanitation Data'!H33))="","",OFFSET('Sanitation Data'!$H$32,0,10*ROW('Sanitation Data'!H33)))</f>
        <v/>
      </c>
      <c r="DJ39" s="297" t="str">
        <f ca="true">+IF(OFFSET('Sanitation Data'!$I$28,0,10*ROW('Sanitation Data'!I33))="","",OFFSET('Sanitation Data'!$I$28,0,10*ROW('Sanitation Data'!I33)))</f>
        <v/>
      </c>
      <c r="DK39" s="297" t="str">
        <f ca="true">+IF(OFFSET('Sanitation Data'!$I$29,0,10*ROW('Sanitation Data'!I33))="","",OFFSET('Sanitation Data'!$I$29,0,10*ROW('Sanitation Data'!I33)))</f>
        <v/>
      </c>
      <c r="DL39" s="297" t="str">
        <f ca="true">+IF(OFFSET('Sanitation Data'!$I$30,0,10*ROW('Sanitation Data'!I33))="","",OFFSET('Sanitation Data'!$I$30,0,10*ROW('Sanitation Data'!I33)))</f>
        <v/>
      </c>
      <c r="DM39" s="297" t="str">
        <f ca="true">+IF(OFFSET('Sanitation Data'!$I$31,0,10*ROW('Sanitation Data'!I33))="","",OFFSET('Sanitation Data'!$I$31,0,10*ROW('Sanitation Data'!I33)))</f>
        <v/>
      </c>
      <c r="DN39" s="297" t="str">
        <f ca="true">+IF(OFFSET('Sanitation Data'!$I$32,0,10*ROW('Sanitation Data'!I33))="","",OFFSET('Sanitation Data'!$I$32,0,10*ROW('Sanitation Data'!I33)))</f>
        <v/>
      </c>
      <c r="DO39" s="297" t="str">
        <f ca="true">+IF(OFFSET('Hygiene Data'!$D$11,0,10*ROW('Hygiene Data'!D33))="","",OFFSET('Hygiene Data'!$D$11,0,10*ROW('Hygiene Data'!D33)))</f>
        <v/>
      </c>
      <c r="DP39" s="297" t="str">
        <f ca="true">+IF(OFFSET('Hygiene Data'!$D$12,0,10*ROW('Hygiene Data'!D33))="","",OFFSET('Hygiene Data'!$D$12,0,10*ROW('Hygiene Data'!D33)))</f>
        <v/>
      </c>
      <c r="DQ39" s="297" t="str">
        <f ca="true">+IF(OFFSET('Hygiene Data'!$D$13,0,10*ROW('Hygiene Data'!D33))="","",OFFSET('Hygiene Data'!$D$13,0,10*ROW('Hygiene Data'!D33)))</f>
        <v/>
      </c>
      <c r="DR39" s="297" t="str">
        <f ca="true">+IF(OFFSET('Hygiene Data'!$E$11,0,10*ROW('Hygiene Data'!E33))="","",OFFSET('Hygiene Data'!$E$11,0,10*ROW('Hygiene Data'!E33)))</f>
        <v/>
      </c>
      <c r="DS39" s="297" t="str">
        <f ca="true">+IF(OFFSET('Hygiene Data'!$E$12,0,10*ROW('Hygiene Data'!E33))="","",OFFSET('Hygiene Data'!$E$12,0,10*ROW('Hygiene Data'!E33)))</f>
        <v/>
      </c>
      <c r="DT39" s="297" t="str">
        <f ca="true">+IF(OFFSET('Hygiene Data'!$E$13,0,10*ROW('Hygiene Data'!E33))="","",OFFSET('Hygiene Data'!$E$13,0,10*ROW('Hygiene Data'!E33)))</f>
        <v/>
      </c>
      <c r="DU39" s="297" t="str">
        <f ca="true">+IF(OFFSET('Hygiene Data'!$F$11,0,10*ROW('Hygiene Data'!F33))="","",OFFSET('Hygiene Data'!$F$11,0,10*ROW('Hygiene Data'!F33)))</f>
        <v/>
      </c>
      <c r="DV39" s="297" t="str">
        <f ca="true">+IF(OFFSET('Hygiene Data'!$F$12,0,10*ROW('Hygiene Data'!F33))="","",OFFSET('Hygiene Data'!$F$12,0,10*ROW('Hygiene Data'!F33)))</f>
        <v/>
      </c>
      <c r="DW39" s="297" t="str">
        <f ca="true">+IF(OFFSET('Hygiene Data'!$F$13,0,10*ROW('Hygiene Data'!F33))="","",OFFSET('Hygiene Data'!$F$13,0,10*ROW('Hygiene Data'!F33)))</f>
        <v/>
      </c>
      <c r="DX39" s="297" t="str">
        <f ca="true">+IF(OFFSET('Hygiene Data'!$G$11,0,10*ROW('Hygiene Data'!G33))="","",OFFSET('Hygiene Data'!$G$11,0,10*ROW('Hygiene Data'!G33)))</f>
        <v/>
      </c>
      <c r="DY39" s="297" t="str">
        <f ca="true">+IF(OFFSET('Hygiene Data'!$G$12,0,10*ROW('Hygiene Data'!G33))="","",OFFSET('Hygiene Data'!$G$12,0,10*ROW('Hygiene Data'!G33)))</f>
        <v/>
      </c>
      <c r="DZ39" s="297" t="str">
        <f ca="true">+IF(OFFSET('Hygiene Data'!$G$13,0,10*ROW('Hygiene Data'!G33))="","",OFFSET('Hygiene Data'!$G$13,0,10*ROW('Hygiene Data'!G33)))</f>
        <v/>
      </c>
      <c r="EA39" s="297" t="str">
        <f ca="true">+IF(OFFSET('Hygiene Data'!$H$11,0,10*ROW('Hygiene Data'!H33))="","",OFFSET('Hygiene Data'!$H$11,0,10*ROW('Hygiene Data'!H33)))</f>
        <v/>
      </c>
      <c r="EB39" s="297" t="str">
        <f ca="true">+IF(OFFSET('Hygiene Data'!$H$12,0,10*ROW('Hygiene Data'!H33))="","",OFFSET('Hygiene Data'!$H$12,0,10*ROW('Hygiene Data'!H33)))</f>
        <v/>
      </c>
      <c r="EC39" s="297" t="str">
        <f ca="true">+IF(OFFSET('Hygiene Data'!$H$13,0,10*ROW('Hygiene Data'!H33))="","",OFFSET('Hygiene Data'!$H$13,0,10*ROW('Hygiene Data'!H33)))</f>
        <v/>
      </c>
      <c r="ED39" s="297" t="str">
        <f ca="true">+IF(OFFSET('Hygiene Data'!$I$11,0,10*ROW('Hygiene Data'!I33))="","",OFFSET('Hygiene Data'!$I$11,0,10*ROW('Hygiene Data'!I33)))</f>
        <v/>
      </c>
      <c r="EE39" s="297" t="str">
        <f ca="true">+IF(OFFSET('Hygiene Data'!$I$12,0,10*ROW('Hygiene Data'!I33))="","",OFFSET('Hygiene Data'!$I$12,0,10*ROW('Hygiene Data'!I33)))</f>
        <v/>
      </c>
      <c r="EF39" s="29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3"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7"/>
      <c r="BS40" s="297" t="str">
        <f ca="true">+IF(OFFSET('Water Data'!$D$27,0,10*ROW('Water Data'!D34))="","",OFFSET('Water Data'!$D$27,0,10*ROW('Water Data'!D34)))</f>
        <v/>
      </c>
      <c r="BT40" s="297" t="str">
        <f ca="true">+IF(OFFSET('Water Data'!$D$28,0,10*ROW('Water Data'!D34))="","",OFFSET('Water Data'!$D$28,0,10*ROW('Water Data'!D34)))</f>
        <v/>
      </c>
      <c r="BU40" s="297" t="str">
        <f ca="true">+IF(OFFSET('Water Data'!$D$29,0,10*ROW('Water Data'!D34))="","",OFFSET('Water Data'!$D$29,0,10*ROW('Water Data'!D34)))</f>
        <v/>
      </c>
      <c r="BV40" s="297" t="str">
        <f ca="true">+IF(OFFSET('Water Data'!$E$27,0,10*ROW('Water Data'!E34))="","",OFFSET('Water Data'!$E$27,0,10*ROW('Water Data'!E34)))</f>
        <v/>
      </c>
      <c r="BW40" s="297" t="str">
        <f ca="true">+IF(OFFSET('Water Data'!$E$28,0,10*ROW('Water Data'!E34))="","",OFFSET('Water Data'!$E$28,0,10*ROW('Water Data'!E34)))</f>
        <v/>
      </c>
      <c r="BX40" s="297" t="str">
        <f ca="true">+IF(OFFSET('Water Data'!$E$29,0,10*ROW('Water Data'!E34))="","",OFFSET('Water Data'!$E$29,0,10*ROW('Water Data'!E34)))</f>
        <v/>
      </c>
      <c r="BY40" s="297" t="str">
        <f ca="true">+IF(OFFSET('Water Data'!$F$27,0,10*ROW('Water Data'!F34))="","",OFFSET('Water Data'!$F$27,0,10*ROW('Water Data'!F34)))</f>
        <v/>
      </c>
      <c r="BZ40" s="297" t="str">
        <f ca="true">+IF(OFFSET('Water Data'!$F$28,0,10*ROW('Water Data'!F34))="","",OFFSET('Water Data'!$F$28,0,10*ROW('Water Data'!F34)))</f>
        <v/>
      </c>
      <c r="CA40" s="297" t="str">
        <f ca="true">+IF(OFFSET('Water Data'!$F$29,0,10*ROW('Water Data'!F34))="","",OFFSET('Water Data'!$F$29,0,10*ROW('Water Data'!F34)))</f>
        <v/>
      </c>
      <c r="CB40" s="297" t="str">
        <f ca="true">+IF(OFFSET('Water Data'!$G$27,0,10*ROW('Water Data'!G34))="","",OFFSET('Water Data'!$G$27,0,10*ROW('Water Data'!G34)))</f>
        <v/>
      </c>
      <c r="CC40" s="297" t="str">
        <f ca="true">+IF(OFFSET('Water Data'!$G$28,0,10*ROW('Water Data'!G34))="","",OFFSET('Water Data'!$G$28,0,10*ROW('Water Data'!G34)))</f>
        <v/>
      </c>
      <c r="CD40" s="297" t="str">
        <f ca="true">+IF(OFFSET('Water Data'!$G$29,0,10*ROW('Water Data'!G34))="","",OFFSET('Water Data'!$G$29,0,10*ROW('Water Data'!G34)))</f>
        <v/>
      </c>
      <c r="CE40" s="297" t="str">
        <f ca="true">+IF(OFFSET('Water Data'!$H$27,0,10*ROW('Water Data'!H34))="","",OFFSET('Water Data'!$H$27,0,10*ROW('Water Data'!H34)))</f>
        <v/>
      </c>
      <c r="CF40" s="297" t="str">
        <f ca="true">+IF(OFFSET('Water Data'!$H$28,0,10*ROW('Water Data'!H34))="","",OFFSET('Water Data'!$H$28,0,10*ROW('Water Data'!H34)))</f>
        <v/>
      </c>
      <c r="CG40" s="297" t="str">
        <f ca="true">+IF(OFFSET('Water Data'!$H$29,0,10*ROW('Water Data'!H34))="","",OFFSET('Water Data'!$H$29,0,10*ROW('Water Data'!H34)))</f>
        <v/>
      </c>
      <c r="CH40" s="297" t="str">
        <f ca="true">+IF(OFFSET('Water Data'!$I$27,0,10*ROW('Water Data'!I34))="","",OFFSET('Water Data'!$I$27,0,10*ROW('Water Data'!I34)))</f>
        <v/>
      </c>
      <c r="CI40" s="297" t="str">
        <f ca="true">+IF(OFFSET('Water Data'!$I$28,0,10*ROW('Water Data'!I34))="","",OFFSET('Water Data'!$I$28,0,10*ROW('Water Data'!I34)))</f>
        <v/>
      </c>
      <c r="CJ40" s="297" t="str">
        <f ca="true">+IF(OFFSET('Water Data'!$I$29,0,10*ROW('Water Data'!I34))="","",OFFSET('Water Data'!$I$29,0,10*ROW('Water Data'!I34)))</f>
        <v/>
      </c>
      <c r="CK40" s="297" t="str">
        <f ca="true">+IF(OFFSET('Sanitation Data'!$D$28,0,10*ROW('Sanitation Data'!D34))="","",OFFSET('Sanitation Data'!$D$28,0,10*ROW('Sanitation Data'!D34)))</f>
        <v/>
      </c>
      <c r="CL40" s="297" t="str">
        <f ca="true">+IF(OFFSET('Sanitation Data'!$D$29,0,10*ROW('Sanitation Data'!D34))="","",OFFSET('Sanitation Data'!$D$29,0,10*ROW('Sanitation Data'!D34)))</f>
        <v/>
      </c>
      <c r="CM40" s="297" t="str">
        <f ca="true">+IF(OFFSET('Sanitation Data'!$D$30,0,10*ROW('Sanitation Data'!D34))="","",OFFSET('Sanitation Data'!$D$30,0,10*ROW('Sanitation Data'!D34)))</f>
        <v/>
      </c>
      <c r="CN40" s="297" t="str">
        <f ca="true">+IF(OFFSET('Sanitation Data'!$D$31,0,10*ROW('Sanitation Data'!D34))="","",OFFSET('Sanitation Data'!$D$31,0,10*ROW('Sanitation Data'!D34)))</f>
        <v/>
      </c>
      <c r="CO40" s="297" t="str">
        <f ca="true">+IF(OFFSET('Sanitation Data'!$D$32,0,10*ROW('Sanitation Data'!D34))="","",OFFSET('Sanitation Data'!$D$32,0,10*ROW('Sanitation Data'!D34)))</f>
        <v/>
      </c>
      <c r="CP40" s="297" t="str">
        <f ca="true">+IF(OFFSET('Sanitation Data'!$E$28,0,10*ROW('Sanitation Data'!E34))="","",OFFSET('Sanitation Data'!$E$28,0,10*ROW('Sanitation Data'!E34)))</f>
        <v/>
      </c>
      <c r="CQ40" s="297" t="str">
        <f ca="true">+IF(OFFSET('Sanitation Data'!$E$29,0,10*ROW('Sanitation Data'!E34))="","",OFFSET('Sanitation Data'!$E$29,0,10*ROW('Sanitation Data'!E34)))</f>
        <v/>
      </c>
      <c r="CR40" s="297" t="str">
        <f ca="true">+IF(OFFSET('Sanitation Data'!$E$30,0,10*ROW('Sanitation Data'!E34))="","",OFFSET('Sanitation Data'!$E$30,0,10*ROW('Sanitation Data'!E34)))</f>
        <v/>
      </c>
      <c r="CS40" s="297" t="str">
        <f ca="true">+IF(OFFSET('Sanitation Data'!$E$31,0,10*ROW('Sanitation Data'!E34))="","",OFFSET('Sanitation Data'!$E$31,0,10*ROW('Sanitation Data'!E34)))</f>
        <v/>
      </c>
      <c r="CT40" s="297" t="str">
        <f ca="true">+IF(OFFSET('Sanitation Data'!$E$32,0,10*ROW('Sanitation Data'!E34))="","",OFFSET('Sanitation Data'!$E$32,0,10*ROW('Sanitation Data'!E34)))</f>
        <v/>
      </c>
      <c r="CU40" s="297" t="str">
        <f ca="true">+IF(OFFSET('Sanitation Data'!$F$28,0,10*ROW('Sanitation Data'!F34))="","",OFFSET('Sanitation Data'!$F$28,0,10*ROW('Sanitation Data'!F34)))</f>
        <v/>
      </c>
      <c r="CV40" s="297" t="str">
        <f ca="true">+IF(OFFSET('Sanitation Data'!$F$29,0,10*ROW('Sanitation Data'!F34))="","",OFFSET('Sanitation Data'!$F$29,0,10*ROW('Sanitation Data'!F34)))</f>
        <v/>
      </c>
      <c r="CW40" s="297" t="str">
        <f ca="true">+IF(OFFSET('Sanitation Data'!$F$30,0,10*ROW('Sanitation Data'!F34))="","",OFFSET('Sanitation Data'!$F$30,0,10*ROW('Sanitation Data'!F34)))</f>
        <v/>
      </c>
      <c r="CX40" s="297" t="str">
        <f ca="true">+IF(OFFSET('Sanitation Data'!$F$31,0,10*ROW('Sanitation Data'!F34))="","",OFFSET('Sanitation Data'!$F$31,0,10*ROW('Sanitation Data'!F34)))</f>
        <v/>
      </c>
      <c r="CY40" s="297" t="str">
        <f ca="true">+IF(OFFSET('Sanitation Data'!$F$32,0,10*ROW('Sanitation Data'!F34))="","",OFFSET('Sanitation Data'!$F$32,0,10*ROW('Sanitation Data'!F34)))</f>
        <v/>
      </c>
      <c r="CZ40" s="297" t="str">
        <f ca="true">+IF(OFFSET('Sanitation Data'!$G$28,0,10*ROW('Sanitation Data'!G34))="","",OFFSET('Sanitation Data'!$G$28,0,10*ROW('Sanitation Data'!G34)))</f>
        <v/>
      </c>
      <c r="DA40" s="297" t="str">
        <f ca="true">+IF(OFFSET('Sanitation Data'!$G$29,0,10*ROW('Sanitation Data'!G34))="","",OFFSET('Sanitation Data'!$G$29,0,10*ROW('Sanitation Data'!G34)))</f>
        <v/>
      </c>
      <c r="DB40" s="297" t="str">
        <f ca="true">+IF(OFFSET('Sanitation Data'!$G$30,0,10*ROW('Sanitation Data'!G34))="","",OFFSET('Sanitation Data'!$G$30,0,10*ROW('Sanitation Data'!G34)))</f>
        <v/>
      </c>
      <c r="DC40" s="297" t="str">
        <f ca="true">+IF(OFFSET('Sanitation Data'!$G$31,0,10*ROW('Sanitation Data'!G34))="","",OFFSET('Sanitation Data'!$G$31,0,10*ROW('Sanitation Data'!G34)))</f>
        <v/>
      </c>
      <c r="DD40" s="297" t="str">
        <f ca="true">+IF(OFFSET('Sanitation Data'!$G$32,0,10*ROW('Sanitation Data'!G34))="","",OFFSET('Sanitation Data'!$G$32,0,10*ROW('Sanitation Data'!G34)))</f>
        <v/>
      </c>
      <c r="DE40" s="297" t="str">
        <f ca="true">+IF(OFFSET('Sanitation Data'!$H$28,0,10*ROW('Sanitation Data'!H34))="","",OFFSET('Sanitation Data'!$H$28,0,10*ROW('Sanitation Data'!H34)))</f>
        <v/>
      </c>
      <c r="DF40" s="297" t="str">
        <f ca="true">+IF(OFFSET('Sanitation Data'!$H$29,0,10*ROW('Sanitation Data'!H34))="","",OFFSET('Sanitation Data'!$H$29,0,10*ROW('Sanitation Data'!H34)))</f>
        <v/>
      </c>
      <c r="DG40" s="297" t="str">
        <f ca="true">+IF(OFFSET('Sanitation Data'!$H$30,0,10*ROW('Sanitation Data'!H34))="","",OFFSET('Sanitation Data'!$H$30,0,10*ROW('Sanitation Data'!H34)))</f>
        <v/>
      </c>
      <c r="DH40" s="297" t="str">
        <f ca="true">+IF(OFFSET('Sanitation Data'!$H$31,0,10*ROW('Sanitation Data'!H34))="","",OFFSET('Sanitation Data'!$H$31,0,10*ROW('Sanitation Data'!H34)))</f>
        <v/>
      </c>
      <c r="DI40" s="297" t="str">
        <f ca="true">+IF(OFFSET('Sanitation Data'!$H$32,0,10*ROW('Sanitation Data'!H34))="","",OFFSET('Sanitation Data'!$H$32,0,10*ROW('Sanitation Data'!H34)))</f>
        <v/>
      </c>
      <c r="DJ40" s="297" t="str">
        <f ca="true">+IF(OFFSET('Sanitation Data'!$I$28,0,10*ROW('Sanitation Data'!I34))="","",OFFSET('Sanitation Data'!$I$28,0,10*ROW('Sanitation Data'!I34)))</f>
        <v/>
      </c>
      <c r="DK40" s="297" t="str">
        <f ca="true">+IF(OFFSET('Sanitation Data'!$I$29,0,10*ROW('Sanitation Data'!I34))="","",OFFSET('Sanitation Data'!$I$29,0,10*ROW('Sanitation Data'!I34)))</f>
        <v/>
      </c>
      <c r="DL40" s="297" t="str">
        <f ca="true">+IF(OFFSET('Sanitation Data'!$I$30,0,10*ROW('Sanitation Data'!I34))="","",OFFSET('Sanitation Data'!$I$30,0,10*ROW('Sanitation Data'!I34)))</f>
        <v/>
      </c>
      <c r="DM40" s="297" t="str">
        <f ca="true">+IF(OFFSET('Sanitation Data'!$I$31,0,10*ROW('Sanitation Data'!I34))="","",OFFSET('Sanitation Data'!$I$31,0,10*ROW('Sanitation Data'!I34)))</f>
        <v/>
      </c>
      <c r="DN40" s="297" t="str">
        <f ca="true">+IF(OFFSET('Sanitation Data'!$I$32,0,10*ROW('Sanitation Data'!I34))="","",OFFSET('Sanitation Data'!$I$32,0,10*ROW('Sanitation Data'!I34)))</f>
        <v/>
      </c>
      <c r="DO40" s="297" t="str">
        <f ca="true">+IF(OFFSET('Hygiene Data'!$D$11,0,10*ROW('Hygiene Data'!D34))="","",OFFSET('Hygiene Data'!$D$11,0,10*ROW('Hygiene Data'!D34)))</f>
        <v/>
      </c>
      <c r="DP40" s="297" t="str">
        <f ca="true">+IF(OFFSET('Hygiene Data'!$D$12,0,10*ROW('Hygiene Data'!D34))="","",OFFSET('Hygiene Data'!$D$12,0,10*ROW('Hygiene Data'!D34)))</f>
        <v/>
      </c>
      <c r="DQ40" s="297" t="str">
        <f ca="true">+IF(OFFSET('Hygiene Data'!$D$13,0,10*ROW('Hygiene Data'!D34))="","",OFFSET('Hygiene Data'!$D$13,0,10*ROW('Hygiene Data'!D34)))</f>
        <v/>
      </c>
      <c r="DR40" s="297" t="str">
        <f ca="true">+IF(OFFSET('Hygiene Data'!$E$11,0,10*ROW('Hygiene Data'!E34))="","",OFFSET('Hygiene Data'!$E$11,0,10*ROW('Hygiene Data'!E34)))</f>
        <v/>
      </c>
      <c r="DS40" s="297" t="str">
        <f ca="true">+IF(OFFSET('Hygiene Data'!$E$12,0,10*ROW('Hygiene Data'!E34))="","",OFFSET('Hygiene Data'!$E$12,0,10*ROW('Hygiene Data'!E34)))</f>
        <v/>
      </c>
      <c r="DT40" s="297" t="str">
        <f ca="true">+IF(OFFSET('Hygiene Data'!$E$13,0,10*ROW('Hygiene Data'!E34))="","",OFFSET('Hygiene Data'!$E$13,0,10*ROW('Hygiene Data'!E34)))</f>
        <v/>
      </c>
      <c r="DU40" s="297" t="str">
        <f ca="true">+IF(OFFSET('Hygiene Data'!$F$11,0,10*ROW('Hygiene Data'!F34))="","",OFFSET('Hygiene Data'!$F$11,0,10*ROW('Hygiene Data'!F34)))</f>
        <v/>
      </c>
      <c r="DV40" s="297" t="str">
        <f ca="true">+IF(OFFSET('Hygiene Data'!$F$12,0,10*ROW('Hygiene Data'!F34))="","",OFFSET('Hygiene Data'!$F$12,0,10*ROW('Hygiene Data'!F34)))</f>
        <v/>
      </c>
      <c r="DW40" s="297" t="str">
        <f ca="true">+IF(OFFSET('Hygiene Data'!$F$13,0,10*ROW('Hygiene Data'!F34))="","",OFFSET('Hygiene Data'!$F$13,0,10*ROW('Hygiene Data'!F34)))</f>
        <v/>
      </c>
      <c r="DX40" s="297" t="str">
        <f ca="true">+IF(OFFSET('Hygiene Data'!$G$11,0,10*ROW('Hygiene Data'!G34))="","",OFFSET('Hygiene Data'!$G$11,0,10*ROW('Hygiene Data'!G34)))</f>
        <v/>
      </c>
      <c r="DY40" s="297" t="str">
        <f ca="true">+IF(OFFSET('Hygiene Data'!$G$12,0,10*ROW('Hygiene Data'!G34))="","",OFFSET('Hygiene Data'!$G$12,0,10*ROW('Hygiene Data'!G34)))</f>
        <v/>
      </c>
      <c r="DZ40" s="297" t="str">
        <f ca="true">+IF(OFFSET('Hygiene Data'!$G$13,0,10*ROW('Hygiene Data'!G34))="","",OFFSET('Hygiene Data'!$G$13,0,10*ROW('Hygiene Data'!G34)))</f>
        <v/>
      </c>
      <c r="EA40" s="297" t="str">
        <f ca="true">+IF(OFFSET('Hygiene Data'!$H$11,0,10*ROW('Hygiene Data'!H34))="","",OFFSET('Hygiene Data'!$H$11,0,10*ROW('Hygiene Data'!H34)))</f>
        <v/>
      </c>
      <c r="EB40" s="297" t="str">
        <f ca="true">+IF(OFFSET('Hygiene Data'!$H$12,0,10*ROW('Hygiene Data'!H34))="","",OFFSET('Hygiene Data'!$H$12,0,10*ROW('Hygiene Data'!H34)))</f>
        <v/>
      </c>
      <c r="EC40" s="297" t="str">
        <f ca="true">+IF(OFFSET('Hygiene Data'!$H$13,0,10*ROW('Hygiene Data'!H34))="","",OFFSET('Hygiene Data'!$H$13,0,10*ROW('Hygiene Data'!H34)))</f>
        <v/>
      </c>
      <c r="ED40" s="297" t="str">
        <f ca="true">+IF(OFFSET('Hygiene Data'!$I$11,0,10*ROW('Hygiene Data'!I34))="","",OFFSET('Hygiene Data'!$I$11,0,10*ROW('Hygiene Data'!I34)))</f>
        <v/>
      </c>
      <c r="EE40" s="297" t="str">
        <f ca="true">+IF(OFFSET('Hygiene Data'!$I$12,0,10*ROW('Hygiene Data'!I34))="","",OFFSET('Hygiene Data'!$I$12,0,10*ROW('Hygiene Data'!I34)))</f>
        <v/>
      </c>
      <c r="EF40" s="29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3"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7"/>
      <c r="BS41" s="297" t="str">
        <f ca="true">+IF(OFFSET('Water Data'!$D$27,0,10*ROW('Water Data'!D35))="","",OFFSET('Water Data'!$D$27,0,10*ROW('Water Data'!D35)))</f>
        <v/>
      </c>
      <c r="BT41" s="297" t="str">
        <f ca="true">+IF(OFFSET('Water Data'!$D$28,0,10*ROW('Water Data'!D35))="","",OFFSET('Water Data'!$D$28,0,10*ROW('Water Data'!D35)))</f>
        <v/>
      </c>
      <c r="BU41" s="297" t="str">
        <f ca="true">+IF(OFFSET('Water Data'!$D$29,0,10*ROW('Water Data'!D35))="","",OFFSET('Water Data'!$D$29,0,10*ROW('Water Data'!D35)))</f>
        <v/>
      </c>
      <c r="BV41" s="297" t="str">
        <f ca="true">+IF(OFFSET('Water Data'!$E$27,0,10*ROW('Water Data'!E35))="","",OFFSET('Water Data'!$E$27,0,10*ROW('Water Data'!E35)))</f>
        <v/>
      </c>
      <c r="BW41" s="297" t="str">
        <f ca="true">+IF(OFFSET('Water Data'!$E$28,0,10*ROW('Water Data'!E35))="","",OFFSET('Water Data'!$E$28,0,10*ROW('Water Data'!E35)))</f>
        <v/>
      </c>
      <c r="BX41" s="297" t="str">
        <f ca="true">+IF(OFFSET('Water Data'!$E$29,0,10*ROW('Water Data'!E35))="","",OFFSET('Water Data'!$E$29,0,10*ROW('Water Data'!E35)))</f>
        <v/>
      </c>
      <c r="BY41" s="297" t="str">
        <f ca="true">+IF(OFFSET('Water Data'!$F$27,0,10*ROW('Water Data'!F35))="","",OFFSET('Water Data'!$F$27,0,10*ROW('Water Data'!F35)))</f>
        <v/>
      </c>
      <c r="BZ41" s="297" t="str">
        <f ca="true">+IF(OFFSET('Water Data'!$F$28,0,10*ROW('Water Data'!F35))="","",OFFSET('Water Data'!$F$28,0,10*ROW('Water Data'!F35)))</f>
        <v/>
      </c>
      <c r="CA41" s="297" t="str">
        <f ca="true">+IF(OFFSET('Water Data'!$F$29,0,10*ROW('Water Data'!F35))="","",OFFSET('Water Data'!$F$29,0,10*ROW('Water Data'!F35)))</f>
        <v/>
      </c>
      <c r="CB41" s="297" t="str">
        <f ca="true">+IF(OFFSET('Water Data'!$G$27,0,10*ROW('Water Data'!G35))="","",OFFSET('Water Data'!$G$27,0,10*ROW('Water Data'!G35)))</f>
        <v/>
      </c>
      <c r="CC41" s="297" t="str">
        <f ca="true">+IF(OFFSET('Water Data'!$G$28,0,10*ROW('Water Data'!G35))="","",OFFSET('Water Data'!$G$28,0,10*ROW('Water Data'!G35)))</f>
        <v/>
      </c>
      <c r="CD41" s="297" t="str">
        <f ca="true">+IF(OFFSET('Water Data'!$G$29,0,10*ROW('Water Data'!G35))="","",OFFSET('Water Data'!$G$29,0,10*ROW('Water Data'!G35)))</f>
        <v/>
      </c>
      <c r="CE41" s="297" t="str">
        <f ca="true">+IF(OFFSET('Water Data'!$H$27,0,10*ROW('Water Data'!H35))="","",OFFSET('Water Data'!$H$27,0,10*ROW('Water Data'!H35)))</f>
        <v/>
      </c>
      <c r="CF41" s="297" t="str">
        <f ca="true">+IF(OFFSET('Water Data'!$H$28,0,10*ROW('Water Data'!H35))="","",OFFSET('Water Data'!$H$28,0,10*ROW('Water Data'!H35)))</f>
        <v/>
      </c>
      <c r="CG41" s="297" t="str">
        <f ca="true">+IF(OFFSET('Water Data'!$H$29,0,10*ROW('Water Data'!H35))="","",OFFSET('Water Data'!$H$29,0,10*ROW('Water Data'!H35)))</f>
        <v/>
      </c>
      <c r="CH41" s="297" t="str">
        <f ca="true">+IF(OFFSET('Water Data'!$I$27,0,10*ROW('Water Data'!I35))="","",OFFSET('Water Data'!$I$27,0,10*ROW('Water Data'!I35)))</f>
        <v/>
      </c>
      <c r="CI41" s="297" t="str">
        <f ca="true">+IF(OFFSET('Water Data'!$I$28,0,10*ROW('Water Data'!I35))="","",OFFSET('Water Data'!$I$28,0,10*ROW('Water Data'!I35)))</f>
        <v/>
      </c>
      <c r="CJ41" s="297" t="str">
        <f ca="true">+IF(OFFSET('Water Data'!$I$29,0,10*ROW('Water Data'!I35))="","",OFFSET('Water Data'!$I$29,0,10*ROW('Water Data'!I35)))</f>
        <v/>
      </c>
      <c r="CK41" s="297" t="str">
        <f ca="true">+IF(OFFSET('Sanitation Data'!$D$28,0,10*ROW('Sanitation Data'!D35))="","",OFFSET('Sanitation Data'!$D$28,0,10*ROW('Sanitation Data'!D35)))</f>
        <v/>
      </c>
      <c r="CL41" s="297" t="str">
        <f ca="true">+IF(OFFSET('Sanitation Data'!$D$29,0,10*ROW('Sanitation Data'!D35))="","",OFFSET('Sanitation Data'!$D$29,0,10*ROW('Sanitation Data'!D35)))</f>
        <v/>
      </c>
      <c r="CM41" s="297" t="str">
        <f ca="true">+IF(OFFSET('Sanitation Data'!$D$30,0,10*ROW('Sanitation Data'!D35))="","",OFFSET('Sanitation Data'!$D$30,0,10*ROW('Sanitation Data'!D35)))</f>
        <v/>
      </c>
      <c r="CN41" s="297" t="str">
        <f ca="true">+IF(OFFSET('Sanitation Data'!$D$31,0,10*ROW('Sanitation Data'!D35))="","",OFFSET('Sanitation Data'!$D$31,0,10*ROW('Sanitation Data'!D35)))</f>
        <v/>
      </c>
      <c r="CO41" s="297" t="str">
        <f ca="true">+IF(OFFSET('Sanitation Data'!$D$32,0,10*ROW('Sanitation Data'!D35))="","",OFFSET('Sanitation Data'!$D$32,0,10*ROW('Sanitation Data'!D35)))</f>
        <v/>
      </c>
      <c r="CP41" s="297" t="str">
        <f ca="true">+IF(OFFSET('Sanitation Data'!$E$28,0,10*ROW('Sanitation Data'!E35))="","",OFFSET('Sanitation Data'!$E$28,0,10*ROW('Sanitation Data'!E35)))</f>
        <v/>
      </c>
      <c r="CQ41" s="297" t="str">
        <f ca="true">+IF(OFFSET('Sanitation Data'!$E$29,0,10*ROW('Sanitation Data'!E35))="","",OFFSET('Sanitation Data'!$E$29,0,10*ROW('Sanitation Data'!E35)))</f>
        <v/>
      </c>
      <c r="CR41" s="297" t="str">
        <f ca="true">+IF(OFFSET('Sanitation Data'!$E$30,0,10*ROW('Sanitation Data'!E35))="","",OFFSET('Sanitation Data'!$E$30,0,10*ROW('Sanitation Data'!E35)))</f>
        <v/>
      </c>
      <c r="CS41" s="297" t="str">
        <f ca="true">+IF(OFFSET('Sanitation Data'!$E$31,0,10*ROW('Sanitation Data'!E35))="","",OFFSET('Sanitation Data'!$E$31,0,10*ROW('Sanitation Data'!E35)))</f>
        <v/>
      </c>
      <c r="CT41" s="297" t="str">
        <f ca="true">+IF(OFFSET('Sanitation Data'!$E$32,0,10*ROW('Sanitation Data'!E35))="","",OFFSET('Sanitation Data'!$E$32,0,10*ROW('Sanitation Data'!E35)))</f>
        <v/>
      </c>
      <c r="CU41" s="297" t="str">
        <f ca="true">+IF(OFFSET('Sanitation Data'!$F$28,0,10*ROW('Sanitation Data'!F35))="","",OFFSET('Sanitation Data'!$F$28,0,10*ROW('Sanitation Data'!F35)))</f>
        <v/>
      </c>
      <c r="CV41" s="297" t="str">
        <f ca="true">+IF(OFFSET('Sanitation Data'!$F$29,0,10*ROW('Sanitation Data'!F35))="","",OFFSET('Sanitation Data'!$F$29,0,10*ROW('Sanitation Data'!F35)))</f>
        <v/>
      </c>
      <c r="CW41" s="297" t="str">
        <f ca="true">+IF(OFFSET('Sanitation Data'!$F$30,0,10*ROW('Sanitation Data'!F35))="","",OFFSET('Sanitation Data'!$F$30,0,10*ROW('Sanitation Data'!F35)))</f>
        <v/>
      </c>
      <c r="CX41" s="297" t="str">
        <f ca="true">+IF(OFFSET('Sanitation Data'!$F$31,0,10*ROW('Sanitation Data'!F35))="","",OFFSET('Sanitation Data'!$F$31,0,10*ROW('Sanitation Data'!F35)))</f>
        <v/>
      </c>
      <c r="CY41" s="297" t="str">
        <f ca="true">+IF(OFFSET('Sanitation Data'!$F$32,0,10*ROW('Sanitation Data'!F35))="","",OFFSET('Sanitation Data'!$F$32,0,10*ROW('Sanitation Data'!F35)))</f>
        <v/>
      </c>
      <c r="CZ41" s="297" t="str">
        <f ca="true">+IF(OFFSET('Sanitation Data'!$G$28,0,10*ROW('Sanitation Data'!G35))="","",OFFSET('Sanitation Data'!$G$28,0,10*ROW('Sanitation Data'!G35)))</f>
        <v/>
      </c>
      <c r="DA41" s="297" t="str">
        <f ca="true">+IF(OFFSET('Sanitation Data'!$G$29,0,10*ROW('Sanitation Data'!G35))="","",OFFSET('Sanitation Data'!$G$29,0,10*ROW('Sanitation Data'!G35)))</f>
        <v/>
      </c>
      <c r="DB41" s="297" t="str">
        <f ca="true">+IF(OFFSET('Sanitation Data'!$G$30,0,10*ROW('Sanitation Data'!G35))="","",OFFSET('Sanitation Data'!$G$30,0,10*ROW('Sanitation Data'!G35)))</f>
        <v/>
      </c>
      <c r="DC41" s="297" t="str">
        <f ca="true">+IF(OFFSET('Sanitation Data'!$G$31,0,10*ROW('Sanitation Data'!G35))="","",OFFSET('Sanitation Data'!$G$31,0,10*ROW('Sanitation Data'!G35)))</f>
        <v/>
      </c>
      <c r="DD41" s="297" t="str">
        <f ca="true">+IF(OFFSET('Sanitation Data'!$G$32,0,10*ROW('Sanitation Data'!G35))="","",OFFSET('Sanitation Data'!$G$32,0,10*ROW('Sanitation Data'!G35)))</f>
        <v/>
      </c>
      <c r="DE41" s="297" t="str">
        <f ca="true">+IF(OFFSET('Sanitation Data'!$H$28,0,10*ROW('Sanitation Data'!H35))="","",OFFSET('Sanitation Data'!$H$28,0,10*ROW('Sanitation Data'!H35)))</f>
        <v/>
      </c>
      <c r="DF41" s="297" t="str">
        <f ca="true">+IF(OFFSET('Sanitation Data'!$H$29,0,10*ROW('Sanitation Data'!H35))="","",OFFSET('Sanitation Data'!$H$29,0,10*ROW('Sanitation Data'!H35)))</f>
        <v/>
      </c>
      <c r="DG41" s="297" t="str">
        <f ca="true">+IF(OFFSET('Sanitation Data'!$H$30,0,10*ROW('Sanitation Data'!H35))="","",OFFSET('Sanitation Data'!$H$30,0,10*ROW('Sanitation Data'!H35)))</f>
        <v/>
      </c>
      <c r="DH41" s="297" t="str">
        <f ca="true">+IF(OFFSET('Sanitation Data'!$H$31,0,10*ROW('Sanitation Data'!H35))="","",OFFSET('Sanitation Data'!$H$31,0,10*ROW('Sanitation Data'!H35)))</f>
        <v/>
      </c>
      <c r="DI41" s="297" t="str">
        <f ca="true">+IF(OFFSET('Sanitation Data'!$H$32,0,10*ROW('Sanitation Data'!H35))="","",OFFSET('Sanitation Data'!$H$32,0,10*ROW('Sanitation Data'!H35)))</f>
        <v/>
      </c>
      <c r="DJ41" s="297" t="str">
        <f ca="true">+IF(OFFSET('Sanitation Data'!$I$28,0,10*ROW('Sanitation Data'!I35))="","",OFFSET('Sanitation Data'!$I$28,0,10*ROW('Sanitation Data'!I35)))</f>
        <v/>
      </c>
      <c r="DK41" s="297" t="str">
        <f ca="true">+IF(OFFSET('Sanitation Data'!$I$29,0,10*ROW('Sanitation Data'!I35))="","",OFFSET('Sanitation Data'!$I$29,0,10*ROW('Sanitation Data'!I35)))</f>
        <v/>
      </c>
      <c r="DL41" s="297" t="str">
        <f ca="true">+IF(OFFSET('Sanitation Data'!$I$30,0,10*ROW('Sanitation Data'!I35))="","",OFFSET('Sanitation Data'!$I$30,0,10*ROW('Sanitation Data'!I35)))</f>
        <v/>
      </c>
      <c r="DM41" s="297" t="str">
        <f ca="true">+IF(OFFSET('Sanitation Data'!$I$31,0,10*ROW('Sanitation Data'!I35))="","",OFFSET('Sanitation Data'!$I$31,0,10*ROW('Sanitation Data'!I35)))</f>
        <v/>
      </c>
      <c r="DN41" s="297" t="str">
        <f ca="true">+IF(OFFSET('Sanitation Data'!$I$32,0,10*ROW('Sanitation Data'!I35))="","",OFFSET('Sanitation Data'!$I$32,0,10*ROW('Sanitation Data'!I35)))</f>
        <v/>
      </c>
      <c r="DO41" s="297" t="str">
        <f ca="true">+IF(OFFSET('Hygiene Data'!$D$11,0,10*ROW('Hygiene Data'!D35))="","",OFFSET('Hygiene Data'!$D$11,0,10*ROW('Hygiene Data'!D35)))</f>
        <v/>
      </c>
      <c r="DP41" s="297" t="str">
        <f ca="true">+IF(OFFSET('Hygiene Data'!$D$12,0,10*ROW('Hygiene Data'!D35))="","",OFFSET('Hygiene Data'!$D$12,0,10*ROW('Hygiene Data'!D35)))</f>
        <v/>
      </c>
      <c r="DQ41" s="297" t="str">
        <f ca="true">+IF(OFFSET('Hygiene Data'!$D$13,0,10*ROW('Hygiene Data'!D35))="","",OFFSET('Hygiene Data'!$D$13,0,10*ROW('Hygiene Data'!D35)))</f>
        <v/>
      </c>
      <c r="DR41" s="297" t="str">
        <f ca="true">+IF(OFFSET('Hygiene Data'!$E$11,0,10*ROW('Hygiene Data'!E35))="","",OFFSET('Hygiene Data'!$E$11,0,10*ROW('Hygiene Data'!E35)))</f>
        <v/>
      </c>
      <c r="DS41" s="297" t="str">
        <f ca="true">+IF(OFFSET('Hygiene Data'!$E$12,0,10*ROW('Hygiene Data'!E35))="","",OFFSET('Hygiene Data'!$E$12,0,10*ROW('Hygiene Data'!E35)))</f>
        <v/>
      </c>
      <c r="DT41" s="297" t="str">
        <f ca="true">+IF(OFFSET('Hygiene Data'!$E$13,0,10*ROW('Hygiene Data'!E35))="","",OFFSET('Hygiene Data'!$E$13,0,10*ROW('Hygiene Data'!E35)))</f>
        <v/>
      </c>
      <c r="DU41" s="297" t="str">
        <f ca="true">+IF(OFFSET('Hygiene Data'!$F$11,0,10*ROW('Hygiene Data'!F35))="","",OFFSET('Hygiene Data'!$F$11,0,10*ROW('Hygiene Data'!F35)))</f>
        <v/>
      </c>
      <c r="DV41" s="297" t="str">
        <f ca="true">+IF(OFFSET('Hygiene Data'!$F$12,0,10*ROW('Hygiene Data'!F35))="","",OFFSET('Hygiene Data'!$F$12,0,10*ROW('Hygiene Data'!F35)))</f>
        <v/>
      </c>
      <c r="DW41" s="297" t="str">
        <f ca="true">+IF(OFFSET('Hygiene Data'!$F$13,0,10*ROW('Hygiene Data'!F35))="","",OFFSET('Hygiene Data'!$F$13,0,10*ROW('Hygiene Data'!F35)))</f>
        <v/>
      </c>
      <c r="DX41" s="297" t="str">
        <f ca="true">+IF(OFFSET('Hygiene Data'!$G$11,0,10*ROW('Hygiene Data'!G35))="","",OFFSET('Hygiene Data'!$G$11,0,10*ROW('Hygiene Data'!G35)))</f>
        <v/>
      </c>
      <c r="DY41" s="297" t="str">
        <f ca="true">+IF(OFFSET('Hygiene Data'!$G$12,0,10*ROW('Hygiene Data'!G35))="","",OFFSET('Hygiene Data'!$G$12,0,10*ROW('Hygiene Data'!G35)))</f>
        <v/>
      </c>
      <c r="DZ41" s="297" t="str">
        <f ca="true">+IF(OFFSET('Hygiene Data'!$G$13,0,10*ROW('Hygiene Data'!G35))="","",OFFSET('Hygiene Data'!$G$13,0,10*ROW('Hygiene Data'!G35)))</f>
        <v/>
      </c>
      <c r="EA41" s="297" t="str">
        <f ca="true">+IF(OFFSET('Hygiene Data'!$H$11,0,10*ROW('Hygiene Data'!H35))="","",OFFSET('Hygiene Data'!$H$11,0,10*ROW('Hygiene Data'!H35)))</f>
        <v/>
      </c>
      <c r="EB41" s="297" t="str">
        <f ca="true">+IF(OFFSET('Hygiene Data'!$H$12,0,10*ROW('Hygiene Data'!H35))="","",OFFSET('Hygiene Data'!$H$12,0,10*ROW('Hygiene Data'!H35)))</f>
        <v/>
      </c>
      <c r="EC41" s="297" t="str">
        <f ca="true">+IF(OFFSET('Hygiene Data'!$H$13,0,10*ROW('Hygiene Data'!H35))="","",OFFSET('Hygiene Data'!$H$13,0,10*ROW('Hygiene Data'!H35)))</f>
        <v/>
      </c>
      <c r="ED41" s="297" t="str">
        <f ca="true">+IF(OFFSET('Hygiene Data'!$I$11,0,10*ROW('Hygiene Data'!I35))="","",OFFSET('Hygiene Data'!$I$11,0,10*ROW('Hygiene Data'!I35)))</f>
        <v/>
      </c>
      <c r="EE41" s="297" t="str">
        <f ca="true">+IF(OFFSET('Hygiene Data'!$I$12,0,10*ROW('Hygiene Data'!I35))="","",OFFSET('Hygiene Data'!$I$12,0,10*ROW('Hygiene Data'!I35)))</f>
        <v/>
      </c>
      <c r="EF41" s="29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3"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7"/>
      <c r="BS42" s="297" t="str">
        <f ca="true">+IF(OFFSET('Water Data'!$D$27,0,10*ROW('Water Data'!D36))="","",OFFSET('Water Data'!$D$27,0,10*ROW('Water Data'!D36)))</f>
        <v/>
      </c>
      <c r="BT42" s="297" t="str">
        <f ca="true">+IF(OFFSET('Water Data'!$D$28,0,10*ROW('Water Data'!D36))="","",OFFSET('Water Data'!$D$28,0,10*ROW('Water Data'!D36)))</f>
        <v/>
      </c>
      <c r="BU42" s="297" t="str">
        <f ca="true">+IF(OFFSET('Water Data'!$D$29,0,10*ROW('Water Data'!D36))="","",OFFSET('Water Data'!$D$29,0,10*ROW('Water Data'!D36)))</f>
        <v/>
      </c>
      <c r="BV42" s="297" t="str">
        <f ca="true">+IF(OFFSET('Water Data'!$E$27,0,10*ROW('Water Data'!E36))="","",OFFSET('Water Data'!$E$27,0,10*ROW('Water Data'!E36)))</f>
        <v/>
      </c>
      <c r="BW42" s="297" t="str">
        <f ca="true">+IF(OFFSET('Water Data'!$E$28,0,10*ROW('Water Data'!E36))="","",OFFSET('Water Data'!$E$28,0,10*ROW('Water Data'!E36)))</f>
        <v/>
      </c>
      <c r="BX42" s="297" t="str">
        <f ca="true">+IF(OFFSET('Water Data'!$E$29,0,10*ROW('Water Data'!E36))="","",OFFSET('Water Data'!$E$29,0,10*ROW('Water Data'!E36)))</f>
        <v/>
      </c>
      <c r="BY42" s="297" t="str">
        <f ca="true">+IF(OFFSET('Water Data'!$F$27,0,10*ROW('Water Data'!F36))="","",OFFSET('Water Data'!$F$27,0,10*ROW('Water Data'!F36)))</f>
        <v/>
      </c>
      <c r="BZ42" s="297" t="str">
        <f ca="true">+IF(OFFSET('Water Data'!$F$28,0,10*ROW('Water Data'!F36))="","",OFFSET('Water Data'!$F$28,0,10*ROW('Water Data'!F36)))</f>
        <v/>
      </c>
      <c r="CA42" s="297" t="str">
        <f ca="true">+IF(OFFSET('Water Data'!$F$29,0,10*ROW('Water Data'!F36))="","",OFFSET('Water Data'!$F$29,0,10*ROW('Water Data'!F36)))</f>
        <v/>
      </c>
      <c r="CB42" s="297" t="str">
        <f ca="true">+IF(OFFSET('Water Data'!$G$27,0,10*ROW('Water Data'!G36))="","",OFFSET('Water Data'!$G$27,0,10*ROW('Water Data'!G36)))</f>
        <v/>
      </c>
      <c r="CC42" s="297" t="str">
        <f ca="true">+IF(OFFSET('Water Data'!$G$28,0,10*ROW('Water Data'!G36))="","",OFFSET('Water Data'!$G$28,0,10*ROW('Water Data'!G36)))</f>
        <v/>
      </c>
      <c r="CD42" s="297" t="str">
        <f ca="true">+IF(OFFSET('Water Data'!$G$29,0,10*ROW('Water Data'!G36))="","",OFFSET('Water Data'!$G$29,0,10*ROW('Water Data'!G36)))</f>
        <v/>
      </c>
      <c r="CE42" s="297" t="str">
        <f ca="true">+IF(OFFSET('Water Data'!$H$27,0,10*ROW('Water Data'!H36))="","",OFFSET('Water Data'!$H$27,0,10*ROW('Water Data'!H36)))</f>
        <v/>
      </c>
      <c r="CF42" s="297" t="str">
        <f ca="true">+IF(OFFSET('Water Data'!$H$28,0,10*ROW('Water Data'!H36))="","",OFFSET('Water Data'!$H$28,0,10*ROW('Water Data'!H36)))</f>
        <v/>
      </c>
      <c r="CG42" s="297" t="str">
        <f ca="true">+IF(OFFSET('Water Data'!$H$29,0,10*ROW('Water Data'!H36))="","",OFFSET('Water Data'!$H$29,0,10*ROW('Water Data'!H36)))</f>
        <v/>
      </c>
      <c r="CH42" s="297" t="str">
        <f ca="true">+IF(OFFSET('Water Data'!$I$27,0,10*ROW('Water Data'!I36))="","",OFFSET('Water Data'!$I$27,0,10*ROW('Water Data'!I36)))</f>
        <v/>
      </c>
      <c r="CI42" s="297" t="str">
        <f ca="true">+IF(OFFSET('Water Data'!$I$28,0,10*ROW('Water Data'!I36))="","",OFFSET('Water Data'!$I$28,0,10*ROW('Water Data'!I36)))</f>
        <v/>
      </c>
      <c r="CJ42" s="297" t="str">
        <f ca="true">+IF(OFFSET('Water Data'!$I$29,0,10*ROW('Water Data'!I36))="","",OFFSET('Water Data'!$I$29,0,10*ROW('Water Data'!I36)))</f>
        <v/>
      </c>
      <c r="CK42" s="297" t="str">
        <f ca="true">+IF(OFFSET('Sanitation Data'!$D$28,0,10*ROW('Sanitation Data'!D36))="","",OFFSET('Sanitation Data'!$D$28,0,10*ROW('Sanitation Data'!D36)))</f>
        <v/>
      </c>
      <c r="CL42" s="297" t="str">
        <f ca="true">+IF(OFFSET('Sanitation Data'!$D$29,0,10*ROW('Sanitation Data'!D36))="","",OFFSET('Sanitation Data'!$D$29,0,10*ROW('Sanitation Data'!D36)))</f>
        <v/>
      </c>
      <c r="CM42" s="297" t="str">
        <f ca="true">+IF(OFFSET('Sanitation Data'!$D$30,0,10*ROW('Sanitation Data'!D36))="","",OFFSET('Sanitation Data'!$D$30,0,10*ROW('Sanitation Data'!D36)))</f>
        <v/>
      </c>
      <c r="CN42" s="297" t="str">
        <f ca="true">+IF(OFFSET('Sanitation Data'!$D$31,0,10*ROW('Sanitation Data'!D36))="","",OFFSET('Sanitation Data'!$D$31,0,10*ROW('Sanitation Data'!D36)))</f>
        <v/>
      </c>
      <c r="CO42" s="297" t="str">
        <f ca="true">+IF(OFFSET('Sanitation Data'!$D$32,0,10*ROW('Sanitation Data'!D36))="","",OFFSET('Sanitation Data'!$D$32,0,10*ROW('Sanitation Data'!D36)))</f>
        <v/>
      </c>
      <c r="CP42" s="297" t="str">
        <f ca="true">+IF(OFFSET('Sanitation Data'!$E$28,0,10*ROW('Sanitation Data'!E36))="","",OFFSET('Sanitation Data'!$E$28,0,10*ROW('Sanitation Data'!E36)))</f>
        <v/>
      </c>
      <c r="CQ42" s="297" t="str">
        <f ca="true">+IF(OFFSET('Sanitation Data'!$E$29,0,10*ROW('Sanitation Data'!E36))="","",OFFSET('Sanitation Data'!$E$29,0,10*ROW('Sanitation Data'!E36)))</f>
        <v/>
      </c>
      <c r="CR42" s="297" t="str">
        <f ca="true">+IF(OFFSET('Sanitation Data'!$E$30,0,10*ROW('Sanitation Data'!E36))="","",OFFSET('Sanitation Data'!$E$30,0,10*ROW('Sanitation Data'!E36)))</f>
        <v/>
      </c>
      <c r="CS42" s="297" t="str">
        <f ca="true">+IF(OFFSET('Sanitation Data'!$E$31,0,10*ROW('Sanitation Data'!E36))="","",OFFSET('Sanitation Data'!$E$31,0,10*ROW('Sanitation Data'!E36)))</f>
        <v/>
      </c>
      <c r="CT42" s="297" t="str">
        <f ca="true">+IF(OFFSET('Sanitation Data'!$E$32,0,10*ROW('Sanitation Data'!E36))="","",OFFSET('Sanitation Data'!$E$32,0,10*ROW('Sanitation Data'!E36)))</f>
        <v/>
      </c>
      <c r="CU42" s="297" t="str">
        <f ca="true">+IF(OFFSET('Sanitation Data'!$F$28,0,10*ROW('Sanitation Data'!F36))="","",OFFSET('Sanitation Data'!$F$28,0,10*ROW('Sanitation Data'!F36)))</f>
        <v/>
      </c>
      <c r="CV42" s="297" t="str">
        <f ca="true">+IF(OFFSET('Sanitation Data'!$F$29,0,10*ROW('Sanitation Data'!F36))="","",OFFSET('Sanitation Data'!$F$29,0,10*ROW('Sanitation Data'!F36)))</f>
        <v/>
      </c>
      <c r="CW42" s="297" t="str">
        <f ca="true">+IF(OFFSET('Sanitation Data'!$F$30,0,10*ROW('Sanitation Data'!F36))="","",OFFSET('Sanitation Data'!$F$30,0,10*ROW('Sanitation Data'!F36)))</f>
        <v/>
      </c>
      <c r="CX42" s="297" t="str">
        <f ca="true">+IF(OFFSET('Sanitation Data'!$F$31,0,10*ROW('Sanitation Data'!F36))="","",OFFSET('Sanitation Data'!$F$31,0,10*ROW('Sanitation Data'!F36)))</f>
        <v/>
      </c>
      <c r="CY42" s="297" t="str">
        <f ca="true">+IF(OFFSET('Sanitation Data'!$F$32,0,10*ROW('Sanitation Data'!F36))="","",OFFSET('Sanitation Data'!$F$32,0,10*ROW('Sanitation Data'!F36)))</f>
        <v/>
      </c>
      <c r="CZ42" s="297" t="str">
        <f ca="true">+IF(OFFSET('Sanitation Data'!$G$28,0,10*ROW('Sanitation Data'!G36))="","",OFFSET('Sanitation Data'!$G$28,0,10*ROW('Sanitation Data'!G36)))</f>
        <v/>
      </c>
      <c r="DA42" s="297" t="str">
        <f ca="true">+IF(OFFSET('Sanitation Data'!$G$29,0,10*ROW('Sanitation Data'!G36))="","",OFFSET('Sanitation Data'!$G$29,0,10*ROW('Sanitation Data'!G36)))</f>
        <v/>
      </c>
      <c r="DB42" s="297" t="str">
        <f ca="true">+IF(OFFSET('Sanitation Data'!$G$30,0,10*ROW('Sanitation Data'!G36))="","",OFFSET('Sanitation Data'!$G$30,0,10*ROW('Sanitation Data'!G36)))</f>
        <v/>
      </c>
      <c r="DC42" s="297" t="str">
        <f ca="true">+IF(OFFSET('Sanitation Data'!$G$31,0,10*ROW('Sanitation Data'!G36))="","",OFFSET('Sanitation Data'!$G$31,0,10*ROW('Sanitation Data'!G36)))</f>
        <v/>
      </c>
      <c r="DD42" s="297" t="str">
        <f ca="true">+IF(OFFSET('Sanitation Data'!$G$32,0,10*ROW('Sanitation Data'!G36))="","",OFFSET('Sanitation Data'!$G$32,0,10*ROW('Sanitation Data'!G36)))</f>
        <v/>
      </c>
      <c r="DE42" s="297" t="str">
        <f ca="true">+IF(OFFSET('Sanitation Data'!$H$28,0,10*ROW('Sanitation Data'!H36))="","",OFFSET('Sanitation Data'!$H$28,0,10*ROW('Sanitation Data'!H36)))</f>
        <v/>
      </c>
      <c r="DF42" s="297" t="str">
        <f ca="true">+IF(OFFSET('Sanitation Data'!$H$29,0,10*ROW('Sanitation Data'!H36))="","",OFFSET('Sanitation Data'!$H$29,0,10*ROW('Sanitation Data'!H36)))</f>
        <v/>
      </c>
      <c r="DG42" s="297" t="str">
        <f ca="true">+IF(OFFSET('Sanitation Data'!$H$30,0,10*ROW('Sanitation Data'!H36))="","",OFFSET('Sanitation Data'!$H$30,0,10*ROW('Sanitation Data'!H36)))</f>
        <v/>
      </c>
      <c r="DH42" s="297" t="str">
        <f ca="true">+IF(OFFSET('Sanitation Data'!$H$31,0,10*ROW('Sanitation Data'!H36))="","",OFFSET('Sanitation Data'!$H$31,0,10*ROW('Sanitation Data'!H36)))</f>
        <v/>
      </c>
      <c r="DI42" s="297" t="str">
        <f ca="true">+IF(OFFSET('Sanitation Data'!$H$32,0,10*ROW('Sanitation Data'!H36))="","",OFFSET('Sanitation Data'!$H$32,0,10*ROW('Sanitation Data'!H36)))</f>
        <v/>
      </c>
      <c r="DJ42" s="297" t="str">
        <f ca="true">+IF(OFFSET('Sanitation Data'!$I$28,0,10*ROW('Sanitation Data'!I36))="","",OFFSET('Sanitation Data'!$I$28,0,10*ROW('Sanitation Data'!I36)))</f>
        <v/>
      </c>
      <c r="DK42" s="297" t="str">
        <f ca="true">+IF(OFFSET('Sanitation Data'!$I$29,0,10*ROW('Sanitation Data'!I36))="","",OFFSET('Sanitation Data'!$I$29,0,10*ROW('Sanitation Data'!I36)))</f>
        <v/>
      </c>
      <c r="DL42" s="297" t="str">
        <f ca="true">+IF(OFFSET('Sanitation Data'!$I$30,0,10*ROW('Sanitation Data'!I36))="","",OFFSET('Sanitation Data'!$I$30,0,10*ROW('Sanitation Data'!I36)))</f>
        <v/>
      </c>
      <c r="DM42" s="297" t="str">
        <f ca="true">+IF(OFFSET('Sanitation Data'!$I$31,0,10*ROW('Sanitation Data'!I36))="","",OFFSET('Sanitation Data'!$I$31,0,10*ROW('Sanitation Data'!I36)))</f>
        <v/>
      </c>
      <c r="DN42" s="297" t="str">
        <f ca="true">+IF(OFFSET('Sanitation Data'!$I$32,0,10*ROW('Sanitation Data'!I36))="","",OFFSET('Sanitation Data'!$I$32,0,10*ROW('Sanitation Data'!I36)))</f>
        <v/>
      </c>
      <c r="DO42" s="297" t="str">
        <f ca="true">+IF(OFFSET('Hygiene Data'!$D$11,0,10*ROW('Hygiene Data'!D36))="","",OFFSET('Hygiene Data'!$D$11,0,10*ROW('Hygiene Data'!D36)))</f>
        <v/>
      </c>
      <c r="DP42" s="297" t="str">
        <f ca="true">+IF(OFFSET('Hygiene Data'!$D$12,0,10*ROW('Hygiene Data'!D36))="","",OFFSET('Hygiene Data'!$D$12,0,10*ROW('Hygiene Data'!D36)))</f>
        <v/>
      </c>
      <c r="DQ42" s="297" t="str">
        <f ca="true">+IF(OFFSET('Hygiene Data'!$D$13,0,10*ROW('Hygiene Data'!D36))="","",OFFSET('Hygiene Data'!$D$13,0,10*ROW('Hygiene Data'!D36)))</f>
        <v/>
      </c>
      <c r="DR42" s="297" t="str">
        <f ca="true">+IF(OFFSET('Hygiene Data'!$E$11,0,10*ROW('Hygiene Data'!E36))="","",OFFSET('Hygiene Data'!$E$11,0,10*ROW('Hygiene Data'!E36)))</f>
        <v/>
      </c>
      <c r="DS42" s="297" t="str">
        <f ca="true">+IF(OFFSET('Hygiene Data'!$E$12,0,10*ROW('Hygiene Data'!E36))="","",OFFSET('Hygiene Data'!$E$12,0,10*ROW('Hygiene Data'!E36)))</f>
        <v/>
      </c>
      <c r="DT42" s="297" t="str">
        <f ca="true">+IF(OFFSET('Hygiene Data'!$E$13,0,10*ROW('Hygiene Data'!E36))="","",OFFSET('Hygiene Data'!$E$13,0,10*ROW('Hygiene Data'!E36)))</f>
        <v/>
      </c>
      <c r="DU42" s="297" t="str">
        <f ca="true">+IF(OFFSET('Hygiene Data'!$F$11,0,10*ROW('Hygiene Data'!F36))="","",OFFSET('Hygiene Data'!$F$11,0,10*ROW('Hygiene Data'!F36)))</f>
        <v/>
      </c>
      <c r="DV42" s="297" t="str">
        <f ca="true">+IF(OFFSET('Hygiene Data'!$F$12,0,10*ROW('Hygiene Data'!F36))="","",OFFSET('Hygiene Data'!$F$12,0,10*ROW('Hygiene Data'!F36)))</f>
        <v/>
      </c>
      <c r="DW42" s="297" t="str">
        <f ca="true">+IF(OFFSET('Hygiene Data'!$F$13,0,10*ROW('Hygiene Data'!F36))="","",OFFSET('Hygiene Data'!$F$13,0,10*ROW('Hygiene Data'!F36)))</f>
        <v/>
      </c>
      <c r="DX42" s="297" t="str">
        <f ca="true">+IF(OFFSET('Hygiene Data'!$G$11,0,10*ROW('Hygiene Data'!G36))="","",OFFSET('Hygiene Data'!$G$11,0,10*ROW('Hygiene Data'!G36)))</f>
        <v/>
      </c>
      <c r="DY42" s="297" t="str">
        <f ca="true">+IF(OFFSET('Hygiene Data'!$G$12,0,10*ROW('Hygiene Data'!G36))="","",OFFSET('Hygiene Data'!$G$12,0,10*ROW('Hygiene Data'!G36)))</f>
        <v/>
      </c>
      <c r="DZ42" s="297" t="str">
        <f ca="true">+IF(OFFSET('Hygiene Data'!$G$13,0,10*ROW('Hygiene Data'!G36))="","",OFFSET('Hygiene Data'!$G$13,0,10*ROW('Hygiene Data'!G36)))</f>
        <v/>
      </c>
      <c r="EA42" s="297" t="str">
        <f ca="true">+IF(OFFSET('Hygiene Data'!$H$11,0,10*ROW('Hygiene Data'!H36))="","",OFFSET('Hygiene Data'!$H$11,0,10*ROW('Hygiene Data'!H36)))</f>
        <v/>
      </c>
      <c r="EB42" s="297" t="str">
        <f ca="true">+IF(OFFSET('Hygiene Data'!$H$12,0,10*ROW('Hygiene Data'!H36))="","",OFFSET('Hygiene Data'!$H$12,0,10*ROW('Hygiene Data'!H36)))</f>
        <v/>
      </c>
      <c r="EC42" s="297" t="str">
        <f ca="true">+IF(OFFSET('Hygiene Data'!$H$13,0,10*ROW('Hygiene Data'!H36))="","",OFFSET('Hygiene Data'!$H$13,0,10*ROW('Hygiene Data'!H36)))</f>
        <v/>
      </c>
      <c r="ED42" s="297" t="str">
        <f ca="true">+IF(OFFSET('Hygiene Data'!$I$11,0,10*ROW('Hygiene Data'!I36))="","",OFFSET('Hygiene Data'!$I$11,0,10*ROW('Hygiene Data'!I36)))</f>
        <v/>
      </c>
      <c r="EE42" s="297" t="str">
        <f ca="true">+IF(OFFSET('Hygiene Data'!$I$12,0,10*ROW('Hygiene Data'!I36))="","",OFFSET('Hygiene Data'!$I$12,0,10*ROW('Hygiene Data'!I36)))</f>
        <v/>
      </c>
      <c r="EF42" s="29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3"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7"/>
      <c r="BS43" s="297" t="str">
        <f ca="true">+IF(OFFSET('Water Data'!$D$27,0,10*ROW('Water Data'!D37))="","",OFFSET('Water Data'!$D$27,0,10*ROW('Water Data'!D37)))</f>
        <v/>
      </c>
      <c r="BT43" s="297" t="str">
        <f ca="true">+IF(OFFSET('Water Data'!$D$28,0,10*ROW('Water Data'!D37))="","",OFFSET('Water Data'!$D$28,0,10*ROW('Water Data'!D37)))</f>
        <v/>
      </c>
      <c r="BU43" s="297" t="str">
        <f ca="true">+IF(OFFSET('Water Data'!$D$29,0,10*ROW('Water Data'!D37))="","",OFFSET('Water Data'!$D$29,0,10*ROW('Water Data'!D37)))</f>
        <v/>
      </c>
      <c r="BV43" s="297" t="str">
        <f ca="true">+IF(OFFSET('Water Data'!$E$27,0,10*ROW('Water Data'!E37))="","",OFFSET('Water Data'!$E$27,0,10*ROW('Water Data'!E37)))</f>
        <v/>
      </c>
      <c r="BW43" s="297" t="str">
        <f ca="true">+IF(OFFSET('Water Data'!$E$28,0,10*ROW('Water Data'!E37))="","",OFFSET('Water Data'!$E$28,0,10*ROW('Water Data'!E37)))</f>
        <v/>
      </c>
      <c r="BX43" s="297" t="str">
        <f ca="true">+IF(OFFSET('Water Data'!$E$29,0,10*ROW('Water Data'!E37))="","",OFFSET('Water Data'!$E$29,0,10*ROW('Water Data'!E37)))</f>
        <v/>
      </c>
      <c r="BY43" s="297" t="str">
        <f ca="true">+IF(OFFSET('Water Data'!$F$27,0,10*ROW('Water Data'!F37))="","",OFFSET('Water Data'!$F$27,0,10*ROW('Water Data'!F37)))</f>
        <v/>
      </c>
      <c r="BZ43" s="297" t="str">
        <f ca="true">+IF(OFFSET('Water Data'!$F$28,0,10*ROW('Water Data'!F37))="","",OFFSET('Water Data'!$F$28,0,10*ROW('Water Data'!F37)))</f>
        <v/>
      </c>
      <c r="CA43" s="297" t="str">
        <f ca="true">+IF(OFFSET('Water Data'!$F$29,0,10*ROW('Water Data'!F37))="","",OFFSET('Water Data'!$F$29,0,10*ROW('Water Data'!F37)))</f>
        <v/>
      </c>
      <c r="CB43" s="297" t="str">
        <f ca="true">+IF(OFFSET('Water Data'!$G$27,0,10*ROW('Water Data'!G37))="","",OFFSET('Water Data'!$G$27,0,10*ROW('Water Data'!G37)))</f>
        <v/>
      </c>
      <c r="CC43" s="297" t="str">
        <f ca="true">+IF(OFFSET('Water Data'!$G$28,0,10*ROW('Water Data'!G37))="","",OFFSET('Water Data'!$G$28,0,10*ROW('Water Data'!G37)))</f>
        <v/>
      </c>
      <c r="CD43" s="297" t="str">
        <f ca="true">+IF(OFFSET('Water Data'!$G$29,0,10*ROW('Water Data'!G37))="","",OFFSET('Water Data'!$G$29,0,10*ROW('Water Data'!G37)))</f>
        <v/>
      </c>
      <c r="CE43" s="297" t="str">
        <f ca="true">+IF(OFFSET('Water Data'!$H$27,0,10*ROW('Water Data'!H37))="","",OFFSET('Water Data'!$H$27,0,10*ROW('Water Data'!H37)))</f>
        <v/>
      </c>
      <c r="CF43" s="297" t="str">
        <f ca="true">+IF(OFFSET('Water Data'!$H$28,0,10*ROW('Water Data'!H37))="","",OFFSET('Water Data'!$H$28,0,10*ROW('Water Data'!H37)))</f>
        <v/>
      </c>
      <c r="CG43" s="297" t="str">
        <f ca="true">+IF(OFFSET('Water Data'!$H$29,0,10*ROW('Water Data'!H37))="","",OFFSET('Water Data'!$H$29,0,10*ROW('Water Data'!H37)))</f>
        <v/>
      </c>
      <c r="CH43" s="297" t="str">
        <f ca="true">+IF(OFFSET('Water Data'!$I$27,0,10*ROW('Water Data'!I37))="","",OFFSET('Water Data'!$I$27,0,10*ROW('Water Data'!I37)))</f>
        <v/>
      </c>
      <c r="CI43" s="297" t="str">
        <f ca="true">+IF(OFFSET('Water Data'!$I$28,0,10*ROW('Water Data'!I37))="","",OFFSET('Water Data'!$I$28,0,10*ROW('Water Data'!I37)))</f>
        <v/>
      </c>
      <c r="CJ43" s="297" t="str">
        <f ca="true">+IF(OFFSET('Water Data'!$I$29,0,10*ROW('Water Data'!I37))="","",OFFSET('Water Data'!$I$29,0,10*ROW('Water Data'!I37)))</f>
        <v/>
      </c>
      <c r="CK43" s="297" t="str">
        <f ca="true">+IF(OFFSET('Sanitation Data'!$D$28,0,10*ROW('Sanitation Data'!D37))="","",OFFSET('Sanitation Data'!$D$28,0,10*ROW('Sanitation Data'!D37)))</f>
        <v/>
      </c>
      <c r="CL43" s="297" t="str">
        <f ca="true">+IF(OFFSET('Sanitation Data'!$D$29,0,10*ROW('Sanitation Data'!D37))="","",OFFSET('Sanitation Data'!$D$29,0,10*ROW('Sanitation Data'!D37)))</f>
        <v/>
      </c>
      <c r="CM43" s="297" t="str">
        <f ca="true">+IF(OFFSET('Sanitation Data'!$D$30,0,10*ROW('Sanitation Data'!D37))="","",OFFSET('Sanitation Data'!$D$30,0,10*ROW('Sanitation Data'!D37)))</f>
        <v/>
      </c>
      <c r="CN43" s="297" t="str">
        <f ca="true">+IF(OFFSET('Sanitation Data'!$D$31,0,10*ROW('Sanitation Data'!D37))="","",OFFSET('Sanitation Data'!$D$31,0,10*ROW('Sanitation Data'!D37)))</f>
        <v/>
      </c>
      <c r="CO43" s="297" t="str">
        <f ca="true">+IF(OFFSET('Sanitation Data'!$D$32,0,10*ROW('Sanitation Data'!D37))="","",OFFSET('Sanitation Data'!$D$32,0,10*ROW('Sanitation Data'!D37)))</f>
        <v/>
      </c>
      <c r="CP43" s="297" t="str">
        <f ca="true">+IF(OFFSET('Sanitation Data'!$E$28,0,10*ROW('Sanitation Data'!E37))="","",OFFSET('Sanitation Data'!$E$28,0,10*ROW('Sanitation Data'!E37)))</f>
        <v/>
      </c>
      <c r="CQ43" s="297" t="str">
        <f ca="true">+IF(OFFSET('Sanitation Data'!$E$29,0,10*ROW('Sanitation Data'!E37))="","",OFFSET('Sanitation Data'!$E$29,0,10*ROW('Sanitation Data'!E37)))</f>
        <v/>
      </c>
      <c r="CR43" s="297" t="str">
        <f ca="true">+IF(OFFSET('Sanitation Data'!$E$30,0,10*ROW('Sanitation Data'!E37))="","",OFFSET('Sanitation Data'!$E$30,0,10*ROW('Sanitation Data'!E37)))</f>
        <v/>
      </c>
      <c r="CS43" s="297" t="str">
        <f ca="true">+IF(OFFSET('Sanitation Data'!$E$31,0,10*ROW('Sanitation Data'!E37))="","",OFFSET('Sanitation Data'!$E$31,0,10*ROW('Sanitation Data'!E37)))</f>
        <v/>
      </c>
      <c r="CT43" s="297" t="str">
        <f ca="true">+IF(OFFSET('Sanitation Data'!$E$32,0,10*ROW('Sanitation Data'!E37))="","",OFFSET('Sanitation Data'!$E$32,0,10*ROW('Sanitation Data'!E37)))</f>
        <v/>
      </c>
      <c r="CU43" s="297" t="str">
        <f ca="true">+IF(OFFSET('Sanitation Data'!$F$28,0,10*ROW('Sanitation Data'!F37))="","",OFFSET('Sanitation Data'!$F$28,0,10*ROW('Sanitation Data'!F37)))</f>
        <v/>
      </c>
      <c r="CV43" s="297" t="str">
        <f ca="true">+IF(OFFSET('Sanitation Data'!$F$29,0,10*ROW('Sanitation Data'!F37))="","",OFFSET('Sanitation Data'!$F$29,0,10*ROW('Sanitation Data'!F37)))</f>
        <v/>
      </c>
      <c r="CW43" s="297" t="str">
        <f ca="true">+IF(OFFSET('Sanitation Data'!$F$30,0,10*ROW('Sanitation Data'!F37))="","",OFFSET('Sanitation Data'!$F$30,0,10*ROW('Sanitation Data'!F37)))</f>
        <v/>
      </c>
      <c r="CX43" s="297" t="str">
        <f ca="true">+IF(OFFSET('Sanitation Data'!$F$31,0,10*ROW('Sanitation Data'!F37))="","",OFFSET('Sanitation Data'!$F$31,0,10*ROW('Sanitation Data'!F37)))</f>
        <v/>
      </c>
      <c r="CY43" s="297" t="str">
        <f ca="true">+IF(OFFSET('Sanitation Data'!$F$32,0,10*ROW('Sanitation Data'!F37))="","",OFFSET('Sanitation Data'!$F$32,0,10*ROW('Sanitation Data'!F37)))</f>
        <v/>
      </c>
      <c r="CZ43" s="297" t="str">
        <f ca="true">+IF(OFFSET('Sanitation Data'!$G$28,0,10*ROW('Sanitation Data'!G37))="","",OFFSET('Sanitation Data'!$G$28,0,10*ROW('Sanitation Data'!G37)))</f>
        <v/>
      </c>
      <c r="DA43" s="297" t="str">
        <f ca="true">+IF(OFFSET('Sanitation Data'!$G$29,0,10*ROW('Sanitation Data'!G37))="","",OFFSET('Sanitation Data'!$G$29,0,10*ROW('Sanitation Data'!G37)))</f>
        <v/>
      </c>
      <c r="DB43" s="297" t="str">
        <f ca="true">+IF(OFFSET('Sanitation Data'!$G$30,0,10*ROW('Sanitation Data'!G37))="","",OFFSET('Sanitation Data'!$G$30,0,10*ROW('Sanitation Data'!G37)))</f>
        <v/>
      </c>
      <c r="DC43" s="297" t="str">
        <f ca="true">+IF(OFFSET('Sanitation Data'!$G$31,0,10*ROW('Sanitation Data'!G37))="","",OFFSET('Sanitation Data'!$G$31,0,10*ROW('Sanitation Data'!G37)))</f>
        <v/>
      </c>
      <c r="DD43" s="297" t="str">
        <f ca="true">+IF(OFFSET('Sanitation Data'!$G$32,0,10*ROW('Sanitation Data'!G37))="","",OFFSET('Sanitation Data'!$G$32,0,10*ROW('Sanitation Data'!G37)))</f>
        <v/>
      </c>
      <c r="DE43" s="297" t="str">
        <f ca="true">+IF(OFFSET('Sanitation Data'!$H$28,0,10*ROW('Sanitation Data'!H37))="","",OFFSET('Sanitation Data'!$H$28,0,10*ROW('Sanitation Data'!H37)))</f>
        <v/>
      </c>
      <c r="DF43" s="297" t="str">
        <f ca="true">+IF(OFFSET('Sanitation Data'!$H$29,0,10*ROW('Sanitation Data'!H37))="","",OFFSET('Sanitation Data'!$H$29,0,10*ROW('Sanitation Data'!H37)))</f>
        <v/>
      </c>
      <c r="DG43" s="297" t="str">
        <f ca="true">+IF(OFFSET('Sanitation Data'!$H$30,0,10*ROW('Sanitation Data'!H37))="","",OFFSET('Sanitation Data'!$H$30,0,10*ROW('Sanitation Data'!H37)))</f>
        <v/>
      </c>
      <c r="DH43" s="297" t="str">
        <f ca="true">+IF(OFFSET('Sanitation Data'!$H$31,0,10*ROW('Sanitation Data'!H37))="","",OFFSET('Sanitation Data'!$H$31,0,10*ROW('Sanitation Data'!H37)))</f>
        <v/>
      </c>
      <c r="DI43" s="297" t="str">
        <f ca="true">+IF(OFFSET('Sanitation Data'!$H$32,0,10*ROW('Sanitation Data'!H37))="","",OFFSET('Sanitation Data'!$H$32,0,10*ROW('Sanitation Data'!H37)))</f>
        <v/>
      </c>
      <c r="DJ43" s="297" t="str">
        <f ca="true">+IF(OFFSET('Sanitation Data'!$I$28,0,10*ROW('Sanitation Data'!I37))="","",OFFSET('Sanitation Data'!$I$28,0,10*ROW('Sanitation Data'!I37)))</f>
        <v/>
      </c>
      <c r="DK43" s="297" t="str">
        <f ca="true">+IF(OFFSET('Sanitation Data'!$I$29,0,10*ROW('Sanitation Data'!I37))="","",OFFSET('Sanitation Data'!$I$29,0,10*ROW('Sanitation Data'!I37)))</f>
        <v/>
      </c>
      <c r="DL43" s="297" t="str">
        <f ca="true">+IF(OFFSET('Sanitation Data'!$I$30,0,10*ROW('Sanitation Data'!I37))="","",OFFSET('Sanitation Data'!$I$30,0,10*ROW('Sanitation Data'!I37)))</f>
        <v/>
      </c>
      <c r="DM43" s="297" t="str">
        <f ca="true">+IF(OFFSET('Sanitation Data'!$I$31,0,10*ROW('Sanitation Data'!I37))="","",OFFSET('Sanitation Data'!$I$31,0,10*ROW('Sanitation Data'!I37)))</f>
        <v/>
      </c>
      <c r="DN43" s="297" t="str">
        <f ca="true">+IF(OFFSET('Sanitation Data'!$I$32,0,10*ROW('Sanitation Data'!I37))="","",OFFSET('Sanitation Data'!$I$32,0,10*ROW('Sanitation Data'!I37)))</f>
        <v/>
      </c>
      <c r="DO43" s="297" t="str">
        <f ca="true">+IF(OFFSET('Hygiene Data'!$D$11,0,10*ROW('Hygiene Data'!D37))="","",OFFSET('Hygiene Data'!$D$11,0,10*ROW('Hygiene Data'!D37)))</f>
        <v/>
      </c>
      <c r="DP43" s="297" t="str">
        <f ca="true">+IF(OFFSET('Hygiene Data'!$D$12,0,10*ROW('Hygiene Data'!D37))="","",OFFSET('Hygiene Data'!$D$12,0,10*ROW('Hygiene Data'!D37)))</f>
        <v/>
      </c>
      <c r="DQ43" s="297" t="str">
        <f ca="true">+IF(OFFSET('Hygiene Data'!$D$13,0,10*ROW('Hygiene Data'!D37))="","",OFFSET('Hygiene Data'!$D$13,0,10*ROW('Hygiene Data'!D37)))</f>
        <v/>
      </c>
      <c r="DR43" s="297" t="str">
        <f ca="true">+IF(OFFSET('Hygiene Data'!$E$11,0,10*ROW('Hygiene Data'!E37))="","",OFFSET('Hygiene Data'!$E$11,0,10*ROW('Hygiene Data'!E37)))</f>
        <v/>
      </c>
      <c r="DS43" s="297" t="str">
        <f ca="true">+IF(OFFSET('Hygiene Data'!$E$12,0,10*ROW('Hygiene Data'!E37))="","",OFFSET('Hygiene Data'!$E$12,0,10*ROW('Hygiene Data'!E37)))</f>
        <v/>
      </c>
      <c r="DT43" s="297" t="str">
        <f ca="true">+IF(OFFSET('Hygiene Data'!$E$13,0,10*ROW('Hygiene Data'!E37))="","",OFFSET('Hygiene Data'!$E$13,0,10*ROW('Hygiene Data'!E37)))</f>
        <v/>
      </c>
      <c r="DU43" s="297" t="str">
        <f ca="true">+IF(OFFSET('Hygiene Data'!$F$11,0,10*ROW('Hygiene Data'!F37))="","",OFFSET('Hygiene Data'!$F$11,0,10*ROW('Hygiene Data'!F37)))</f>
        <v/>
      </c>
      <c r="DV43" s="297" t="str">
        <f ca="true">+IF(OFFSET('Hygiene Data'!$F$12,0,10*ROW('Hygiene Data'!F37))="","",OFFSET('Hygiene Data'!$F$12,0,10*ROW('Hygiene Data'!F37)))</f>
        <v/>
      </c>
      <c r="DW43" s="297" t="str">
        <f ca="true">+IF(OFFSET('Hygiene Data'!$F$13,0,10*ROW('Hygiene Data'!F37))="","",OFFSET('Hygiene Data'!$F$13,0,10*ROW('Hygiene Data'!F37)))</f>
        <v/>
      </c>
      <c r="DX43" s="297" t="str">
        <f ca="true">+IF(OFFSET('Hygiene Data'!$G$11,0,10*ROW('Hygiene Data'!G37))="","",OFFSET('Hygiene Data'!$G$11,0,10*ROW('Hygiene Data'!G37)))</f>
        <v/>
      </c>
      <c r="DY43" s="297" t="str">
        <f ca="true">+IF(OFFSET('Hygiene Data'!$G$12,0,10*ROW('Hygiene Data'!G37))="","",OFFSET('Hygiene Data'!$G$12,0,10*ROW('Hygiene Data'!G37)))</f>
        <v/>
      </c>
      <c r="DZ43" s="297" t="str">
        <f ca="true">+IF(OFFSET('Hygiene Data'!$G$13,0,10*ROW('Hygiene Data'!G37))="","",OFFSET('Hygiene Data'!$G$13,0,10*ROW('Hygiene Data'!G37)))</f>
        <v/>
      </c>
      <c r="EA43" s="297" t="str">
        <f ca="true">+IF(OFFSET('Hygiene Data'!$H$11,0,10*ROW('Hygiene Data'!H37))="","",OFFSET('Hygiene Data'!$H$11,0,10*ROW('Hygiene Data'!H37)))</f>
        <v/>
      </c>
      <c r="EB43" s="297" t="str">
        <f ca="true">+IF(OFFSET('Hygiene Data'!$H$12,0,10*ROW('Hygiene Data'!H37))="","",OFFSET('Hygiene Data'!$H$12,0,10*ROW('Hygiene Data'!H37)))</f>
        <v/>
      </c>
      <c r="EC43" s="297" t="str">
        <f ca="true">+IF(OFFSET('Hygiene Data'!$H$13,0,10*ROW('Hygiene Data'!H37))="","",OFFSET('Hygiene Data'!$H$13,0,10*ROW('Hygiene Data'!H37)))</f>
        <v/>
      </c>
      <c r="ED43" s="297" t="str">
        <f ca="true">+IF(OFFSET('Hygiene Data'!$I$11,0,10*ROW('Hygiene Data'!I37))="","",OFFSET('Hygiene Data'!$I$11,0,10*ROW('Hygiene Data'!I37)))</f>
        <v/>
      </c>
      <c r="EE43" s="297" t="str">
        <f ca="true">+IF(OFFSET('Hygiene Data'!$I$12,0,10*ROW('Hygiene Data'!I37))="","",OFFSET('Hygiene Data'!$I$12,0,10*ROW('Hygiene Data'!I37)))</f>
        <v/>
      </c>
      <c r="EF43" s="29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3"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7"/>
      <c r="BS44" s="297" t="str">
        <f ca="true">+IF(OFFSET('Water Data'!$D$27,0,10*ROW('Water Data'!D38))="","",OFFSET('Water Data'!$D$27,0,10*ROW('Water Data'!D38)))</f>
        <v/>
      </c>
      <c r="BT44" s="297" t="str">
        <f ca="true">+IF(OFFSET('Water Data'!$D$28,0,10*ROW('Water Data'!D38))="","",OFFSET('Water Data'!$D$28,0,10*ROW('Water Data'!D38)))</f>
        <v/>
      </c>
      <c r="BU44" s="297" t="str">
        <f ca="true">+IF(OFFSET('Water Data'!$D$29,0,10*ROW('Water Data'!D38))="","",OFFSET('Water Data'!$D$29,0,10*ROW('Water Data'!D38)))</f>
        <v/>
      </c>
      <c r="BV44" s="297" t="str">
        <f ca="true">+IF(OFFSET('Water Data'!$E$27,0,10*ROW('Water Data'!E38))="","",OFFSET('Water Data'!$E$27,0,10*ROW('Water Data'!E38)))</f>
        <v/>
      </c>
      <c r="BW44" s="297" t="str">
        <f ca="true">+IF(OFFSET('Water Data'!$E$28,0,10*ROW('Water Data'!E38))="","",OFFSET('Water Data'!$E$28,0,10*ROW('Water Data'!E38)))</f>
        <v/>
      </c>
      <c r="BX44" s="297" t="str">
        <f ca="true">+IF(OFFSET('Water Data'!$E$29,0,10*ROW('Water Data'!E38))="","",OFFSET('Water Data'!$E$29,0,10*ROW('Water Data'!E38)))</f>
        <v/>
      </c>
      <c r="BY44" s="297" t="str">
        <f ca="true">+IF(OFFSET('Water Data'!$F$27,0,10*ROW('Water Data'!F38))="","",OFFSET('Water Data'!$F$27,0,10*ROW('Water Data'!F38)))</f>
        <v/>
      </c>
      <c r="BZ44" s="297" t="str">
        <f ca="true">+IF(OFFSET('Water Data'!$F$28,0,10*ROW('Water Data'!F38))="","",OFFSET('Water Data'!$F$28,0,10*ROW('Water Data'!F38)))</f>
        <v/>
      </c>
      <c r="CA44" s="297" t="str">
        <f ca="true">+IF(OFFSET('Water Data'!$F$29,0,10*ROW('Water Data'!F38))="","",OFFSET('Water Data'!$F$29,0,10*ROW('Water Data'!F38)))</f>
        <v/>
      </c>
      <c r="CB44" s="297" t="str">
        <f ca="true">+IF(OFFSET('Water Data'!$G$27,0,10*ROW('Water Data'!G38))="","",OFFSET('Water Data'!$G$27,0,10*ROW('Water Data'!G38)))</f>
        <v/>
      </c>
      <c r="CC44" s="297" t="str">
        <f ca="true">+IF(OFFSET('Water Data'!$G$28,0,10*ROW('Water Data'!G38))="","",OFFSET('Water Data'!$G$28,0,10*ROW('Water Data'!G38)))</f>
        <v/>
      </c>
      <c r="CD44" s="297" t="str">
        <f ca="true">+IF(OFFSET('Water Data'!$G$29,0,10*ROW('Water Data'!G38))="","",OFFSET('Water Data'!$G$29,0,10*ROW('Water Data'!G38)))</f>
        <v/>
      </c>
      <c r="CE44" s="297" t="str">
        <f ca="true">+IF(OFFSET('Water Data'!$H$27,0,10*ROW('Water Data'!H38))="","",OFFSET('Water Data'!$H$27,0,10*ROW('Water Data'!H38)))</f>
        <v/>
      </c>
      <c r="CF44" s="297" t="str">
        <f ca="true">+IF(OFFSET('Water Data'!$H$28,0,10*ROW('Water Data'!H38))="","",OFFSET('Water Data'!$H$28,0,10*ROW('Water Data'!H38)))</f>
        <v/>
      </c>
      <c r="CG44" s="297" t="str">
        <f ca="true">+IF(OFFSET('Water Data'!$H$29,0,10*ROW('Water Data'!H38))="","",OFFSET('Water Data'!$H$29,0,10*ROW('Water Data'!H38)))</f>
        <v/>
      </c>
      <c r="CH44" s="297" t="str">
        <f ca="true">+IF(OFFSET('Water Data'!$I$27,0,10*ROW('Water Data'!I38))="","",OFFSET('Water Data'!$I$27,0,10*ROW('Water Data'!I38)))</f>
        <v/>
      </c>
      <c r="CI44" s="297" t="str">
        <f ca="true">+IF(OFFSET('Water Data'!$I$28,0,10*ROW('Water Data'!I38))="","",OFFSET('Water Data'!$I$28,0,10*ROW('Water Data'!I38)))</f>
        <v/>
      </c>
      <c r="CJ44" s="297" t="str">
        <f ca="true">+IF(OFFSET('Water Data'!$I$29,0,10*ROW('Water Data'!I38))="","",OFFSET('Water Data'!$I$29,0,10*ROW('Water Data'!I38)))</f>
        <v/>
      </c>
      <c r="CK44" s="297" t="str">
        <f ca="true">+IF(OFFSET('Sanitation Data'!$D$28,0,10*ROW('Sanitation Data'!D38))="","",OFFSET('Sanitation Data'!$D$28,0,10*ROW('Sanitation Data'!D38)))</f>
        <v/>
      </c>
      <c r="CL44" s="297" t="str">
        <f ca="true">+IF(OFFSET('Sanitation Data'!$D$29,0,10*ROW('Sanitation Data'!D38))="","",OFFSET('Sanitation Data'!$D$29,0,10*ROW('Sanitation Data'!D38)))</f>
        <v/>
      </c>
      <c r="CM44" s="297" t="str">
        <f ca="true">+IF(OFFSET('Sanitation Data'!$D$30,0,10*ROW('Sanitation Data'!D38))="","",OFFSET('Sanitation Data'!$D$30,0,10*ROW('Sanitation Data'!D38)))</f>
        <v/>
      </c>
      <c r="CN44" s="297" t="str">
        <f ca="true">+IF(OFFSET('Sanitation Data'!$D$31,0,10*ROW('Sanitation Data'!D38))="","",OFFSET('Sanitation Data'!$D$31,0,10*ROW('Sanitation Data'!D38)))</f>
        <v/>
      </c>
      <c r="CO44" s="297" t="str">
        <f ca="true">+IF(OFFSET('Sanitation Data'!$D$32,0,10*ROW('Sanitation Data'!D38))="","",OFFSET('Sanitation Data'!$D$32,0,10*ROW('Sanitation Data'!D38)))</f>
        <v/>
      </c>
      <c r="CP44" s="297" t="str">
        <f ca="true">+IF(OFFSET('Sanitation Data'!$E$28,0,10*ROW('Sanitation Data'!E38))="","",OFFSET('Sanitation Data'!$E$28,0,10*ROW('Sanitation Data'!E38)))</f>
        <v/>
      </c>
      <c r="CQ44" s="297" t="str">
        <f ca="true">+IF(OFFSET('Sanitation Data'!$E$29,0,10*ROW('Sanitation Data'!E38))="","",OFFSET('Sanitation Data'!$E$29,0,10*ROW('Sanitation Data'!E38)))</f>
        <v/>
      </c>
      <c r="CR44" s="297" t="str">
        <f ca="true">+IF(OFFSET('Sanitation Data'!$E$30,0,10*ROW('Sanitation Data'!E38))="","",OFFSET('Sanitation Data'!$E$30,0,10*ROW('Sanitation Data'!E38)))</f>
        <v/>
      </c>
      <c r="CS44" s="297" t="str">
        <f ca="true">+IF(OFFSET('Sanitation Data'!$E$31,0,10*ROW('Sanitation Data'!E38))="","",OFFSET('Sanitation Data'!$E$31,0,10*ROW('Sanitation Data'!E38)))</f>
        <v/>
      </c>
      <c r="CT44" s="297" t="str">
        <f ca="true">+IF(OFFSET('Sanitation Data'!$E$32,0,10*ROW('Sanitation Data'!E38))="","",OFFSET('Sanitation Data'!$E$32,0,10*ROW('Sanitation Data'!E38)))</f>
        <v/>
      </c>
      <c r="CU44" s="297" t="str">
        <f ca="true">+IF(OFFSET('Sanitation Data'!$F$28,0,10*ROW('Sanitation Data'!F38))="","",OFFSET('Sanitation Data'!$F$28,0,10*ROW('Sanitation Data'!F38)))</f>
        <v/>
      </c>
      <c r="CV44" s="297" t="str">
        <f ca="true">+IF(OFFSET('Sanitation Data'!$F$29,0,10*ROW('Sanitation Data'!F38))="","",OFFSET('Sanitation Data'!$F$29,0,10*ROW('Sanitation Data'!F38)))</f>
        <v/>
      </c>
      <c r="CW44" s="297" t="str">
        <f ca="true">+IF(OFFSET('Sanitation Data'!$F$30,0,10*ROW('Sanitation Data'!F38))="","",OFFSET('Sanitation Data'!$F$30,0,10*ROW('Sanitation Data'!F38)))</f>
        <v/>
      </c>
      <c r="CX44" s="297" t="str">
        <f ca="true">+IF(OFFSET('Sanitation Data'!$F$31,0,10*ROW('Sanitation Data'!F38))="","",OFFSET('Sanitation Data'!$F$31,0,10*ROW('Sanitation Data'!F38)))</f>
        <v/>
      </c>
      <c r="CY44" s="297" t="str">
        <f ca="true">+IF(OFFSET('Sanitation Data'!$F$32,0,10*ROW('Sanitation Data'!F38))="","",OFFSET('Sanitation Data'!$F$32,0,10*ROW('Sanitation Data'!F38)))</f>
        <v/>
      </c>
      <c r="CZ44" s="297" t="str">
        <f ca="true">+IF(OFFSET('Sanitation Data'!$G$28,0,10*ROW('Sanitation Data'!G38))="","",OFFSET('Sanitation Data'!$G$28,0,10*ROW('Sanitation Data'!G38)))</f>
        <v/>
      </c>
      <c r="DA44" s="297" t="str">
        <f ca="true">+IF(OFFSET('Sanitation Data'!$G$29,0,10*ROW('Sanitation Data'!G38))="","",OFFSET('Sanitation Data'!$G$29,0,10*ROW('Sanitation Data'!G38)))</f>
        <v/>
      </c>
      <c r="DB44" s="297" t="str">
        <f ca="true">+IF(OFFSET('Sanitation Data'!$G$30,0,10*ROW('Sanitation Data'!G38))="","",OFFSET('Sanitation Data'!$G$30,0,10*ROW('Sanitation Data'!G38)))</f>
        <v/>
      </c>
      <c r="DC44" s="297" t="str">
        <f ca="true">+IF(OFFSET('Sanitation Data'!$G$31,0,10*ROW('Sanitation Data'!G38))="","",OFFSET('Sanitation Data'!$G$31,0,10*ROW('Sanitation Data'!G38)))</f>
        <v/>
      </c>
      <c r="DD44" s="297" t="str">
        <f ca="true">+IF(OFFSET('Sanitation Data'!$G$32,0,10*ROW('Sanitation Data'!G38))="","",OFFSET('Sanitation Data'!$G$32,0,10*ROW('Sanitation Data'!G38)))</f>
        <v/>
      </c>
      <c r="DE44" s="297" t="str">
        <f ca="true">+IF(OFFSET('Sanitation Data'!$H$28,0,10*ROW('Sanitation Data'!H38))="","",OFFSET('Sanitation Data'!$H$28,0,10*ROW('Sanitation Data'!H38)))</f>
        <v/>
      </c>
      <c r="DF44" s="297" t="str">
        <f ca="true">+IF(OFFSET('Sanitation Data'!$H$29,0,10*ROW('Sanitation Data'!H38))="","",OFFSET('Sanitation Data'!$H$29,0,10*ROW('Sanitation Data'!H38)))</f>
        <v/>
      </c>
      <c r="DG44" s="297" t="str">
        <f ca="true">+IF(OFFSET('Sanitation Data'!$H$30,0,10*ROW('Sanitation Data'!H38))="","",OFFSET('Sanitation Data'!$H$30,0,10*ROW('Sanitation Data'!H38)))</f>
        <v/>
      </c>
      <c r="DH44" s="297" t="str">
        <f ca="true">+IF(OFFSET('Sanitation Data'!$H$31,0,10*ROW('Sanitation Data'!H38))="","",OFFSET('Sanitation Data'!$H$31,0,10*ROW('Sanitation Data'!H38)))</f>
        <v/>
      </c>
      <c r="DI44" s="297" t="str">
        <f ca="true">+IF(OFFSET('Sanitation Data'!$H$32,0,10*ROW('Sanitation Data'!H38))="","",OFFSET('Sanitation Data'!$H$32,0,10*ROW('Sanitation Data'!H38)))</f>
        <v/>
      </c>
      <c r="DJ44" s="297" t="str">
        <f ca="true">+IF(OFFSET('Sanitation Data'!$I$28,0,10*ROW('Sanitation Data'!I38))="","",OFFSET('Sanitation Data'!$I$28,0,10*ROW('Sanitation Data'!I38)))</f>
        <v/>
      </c>
      <c r="DK44" s="297" t="str">
        <f ca="true">+IF(OFFSET('Sanitation Data'!$I$29,0,10*ROW('Sanitation Data'!I38))="","",OFFSET('Sanitation Data'!$I$29,0,10*ROW('Sanitation Data'!I38)))</f>
        <v/>
      </c>
      <c r="DL44" s="297" t="str">
        <f ca="true">+IF(OFFSET('Sanitation Data'!$I$30,0,10*ROW('Sanitation Data'!I38))="","",OFFSET('Sanitation Data'!$I$30,0,10*ROW('Sanitation Data'!I38)))</f>
        <v/>
      </c>
      <c r="DM44" s="297" t="str">
        <f ca="true">+IF(OFFSET('Sanitation Data'!$I$31,0,10*ROW('Sanitation Data'!I38))="","",OFFSET('Sanitation Data'!$I$31,0,10*ROW('Sanitation Data'!I38)))</f>
        <v/>
      </c>
      <c r="DN44" s="297" t="str">
        <f ca="true">+IF(OFFSET('Sanitation Data'!$I$32,0,10*ROW('Sanitation Data'!I38))="","",OFFSET('Sanitation Data'!$I$32,0,10*ROW('Sanitation Data'!I38)))</f>
        <v/>
      </c>
      <c r="DO44" s="297" t="str">
        <f ca="true">+IF(OFFSET('Hygiene Data'!$D$11,0,10*ROW('Hygiene Data'!D38))="","",OFFSET('Hygiene Data'!$D$11,0,10*ROW('Hygiene Data'!D38)))</f>
        <v/>
      </c>
      <c r="DP44" s="297" t="str">
        <f ca="true">+IF(OFFSET('Hygiene Data'!$D$12,0,10*ROW('Hygiene Data'!D38))="","",OFFSET('Hygiene Data'!$D$12,0,10*ROW('Hygiene Data'!D38)))</f>
        <v/>
      </c>
      <c r="DQ44" s="297" t="str">
        <f ca="true">+IF(OFFSET('Hygiene Data'!$D$13,0,10*ROW('Hygiene Data'!D38))="","",OFFSET('Hygiene Data'!$D$13,0,10*ROW('Hygiene Data'!D38)))</f>
        <v/>
      </c>
      <c r="DR44" s="297" t="str">
        <f ca="true">+IF(OFFSET('Hygiene Data'!$E$11,0,10*ROW('Hygiene Data'!E38))="","",OFFSET('Hygiene Data'!$E$11,0,10*ROW('Hygiene Data'!E38)))</f>
        <v/>
      </c>
      <c r="DS44" s="297" t="str">
        <f ca="true">+IF(OFFSET('Hygiene Data'!$E$12,0,10*ROW('Hygiene Data'!E38))="","",OFFSET('Hygiene Data'!$E$12,0,10*ROW('Hygiene Data'!E38)))</f>
        <v/>
      </c>
      <c r="DT44" s="297" t="str">
        <f ca="true">+IF(OFFSET('Hygiene Data'!$E$13,0,10*ROW('Hygiene Data'!E38))="","",OFFSET('Hygiene Data'!$E$13,0,10*ROW('Hygiene Data'!E38)))</f>
        <v/>
      </c>
      <c r="DU44" s="297" t="str">
        <f ca="true">+IF(OFFSET('Hygiene Data'!$F$11,0,10*ROW('Hygiene Data'!F38))="","",OFFSET('Hygiene Data'!$F$11,0,10*ROW('Hygiene Data'!F38)))</f>
        <v/>
      </c>
      <c r="DV44" s="297" t="str">
        <f ca="true">+IF(OFFSET('Hygiene Data'!$F$12,0,10*ROW('Hygiene Data'!F38))="","",OFFSET('Hygiene Data'!$F$12,0,10*ROW('Hygiene Data'!F38)))</f>
        <v/>
      </c>
      <c r="DW44" s="297" t="str">
        <f ca="true">+IF(OFFSET('Hygiene Data'!$F$13,0,10*ROW('Hygiene Data'!F38))="","",OFFSET('Hygiene Data'!$F$13,0,10*ROW('Hygiene Data'!F38)))</f>
        <v/>
      </c>
      <c r="DX44" s="297" t="str">
        <f ca="true">+IF(OFFSET('Hygiene Data'!$G$11,0,10*ROW('Hygiene Data'!G38))="","",OFFSET('Hygiene Data'!$G$11,0,10*ROW('Hygiene Data'!G38)))</f>
        <v/>
      </c>
      <c r="DY44" s="297" t="str">
        <f ca="true">+IF(OFFSET('Hygiene Data'!$G$12,0,10*ROW('Hygiene Data'!G38))="","",OFFSET('Hygiene Data'!$G$12,0,10*ROW('Hygiene Data'!G38)))</f>
        <v/>
      </c>
      <c r="DZ44" s="297" t="str">
        <f ca="true">+IF(OFFSET('Hygiene Data'!$G$13,0,10*ROW('Hygiene Data'!G38))="","",OFFSET('Hygiene Data'!$G$13,0,10*ROW('Hygiene Data'!G38)))</f>
        <v/>
      </c>
      <c r="EA44" s="297" t="str">
        <f ca="true">+IF(OFFSET('Hygiene Data'!$H$11,0,10*ROW('Hygiene Data'!H38))="","",OFFSET('Hygiene Data'!$H$11,0,10*ROW('Hygiene Data'!H38)))</f>
        <v/>
      </c>
      <c r="EB44" s="297" t="str">
        <f ca="true">+IF(OFFSET('Hygiene Data'!$H$12,0,10*ROW('Hygiene Data'!H38))="","",OFFSET('Hygiene Data'!$H$12,0,10*ROW('Hygiene Data'!H38)))</f>
        <v/>
      </c>
      <c r="EC44" s="297" t="str">
        <f ca="true">+IF(OFFSET('Hygiene Data'!$H$13,0,10*ROW('Hygiene Data'!H38))="","",OFFSET('Hygiene Data'!$H$13,0,10*ROW('Hygiene Data'!H38)))</f>
        <v/>
      </c>
      <c r="ED44" s="297" t="str">
        <f ca="true">+IF(OFFSET('Hygiene Data'!$I$11,0,10*ROW('Hygiene Data'!I38))="","",OFFSET('Hygiene Data'!$I$11,0,10*ROW('Hygiene Data'!I38)))</f>
        <v/>
      </c>
      <c r="EE44" s="297" t="str">
        <f ca="true">+IF(OFFSET('Hygiene Data'!$I$12,0,10*ROW('Hygiene Data'!I38))="","",OFFSET('Hygiene Data'!$I$12,0,10*ROW('Hygiene Data'!I38)))</f>
        <v/>
      </c>
      <c r="EF44" s="29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3"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7"/>
      <c r="BS45" s="297" t="str">
        <f ca="true">+IF(OFFSET('Water Data'!$D$27,0,10*ROW('Water Data'!D39))="","",OFFSET('Water Data'!$D$27,0,10*ROW('Water Data'!D39)))</f>
        <v/>
      </c>
      <c r="BT45" s="297" t="str">
        <f ca="true">+IF(OFFSET('Water Data'!$D$28,0,10*ROW('Water Data'!D39))="","",OFFSET('Water Data'!$D$28,0,10*ROW('Water Data'!D39)))</f>
        <v/>
      </c>
      <c r="BU45" s="297" t="str">
        <f ca="true">+IF(OFFSET('Water Data'!$D$29,0,10*ROW('Water Data'!D39))="","",OFFSET('Water Data'!$D$29,0,10*ROW('Water Data'!D39)))</f>
        <v/>
      </c>
      <c r="BV45" s="297" t="str">
        <f ca="true">+IF(OFFSET('Water Data'!$E$27,0,10*ROW('Water Data'!E39))="","",OFFSET('Water Data'!$E$27,0,10*ROW('Water Data'!E39)))</f>
        <v/>
      </c>
      <c r="BW45" s="297" t="str">
        <f ca="true">+IF(OFFSET('Water Data'!$E$28,0,10*ROW('Water Data'!E39))="","",OFFSET('Water Data'!$E$28,0,10*ROW('Water Data'!E39)))</f>
        <v/>
      </c>
      <c r="BX45" s="297" t="str">
        <f ca="true">+IF(OFFSET('Water Data'!$E$29,0,10*ROW('Water Data'!E39))="","",OFFSET('Water Data'!$E$29,0,10*ROW('Water Data'!E39)))</f>
        <v/>
      </c>
      <c r="BY45" s="297" t="str">
        <f ca="true">+IF(OFFSET('Water Data'!$F$27,0,10*ROW('Water Data'!F39))="","",OFFSET('Water Data'!$F$27,0,10*ROW('Water Data'!F39)))</f>
        <v/>
      </c>
      <c r="BZ45" s="297" t="str">
        <f ca="true">+IF(OFFSET('Water Data'!$F$28,0,10*ROW('Water Data'!F39))="","",OFFSET('Water Data'!$F$28,0,10*ROW('Water Data'!F39)))</f>
        <v/>
      </c>
      <c r="CA45" s="297" t="str">
        <f ca="true">+IF(OFFSET('Water Data'!$F$29,0,10*ROW('Water Data'!F39))="","",OFFSET('Water Data'!$F$29,0,10*ROW('Water Data'!F39)))</f>
        <v/>
      </c>
      <c r="CB45" s="297" t="str">
        <f ca="true">+IF(OFFSET('Water Data'!$G$27,0,10*ROW('Water Data'!G39))="","",OFFSET('Water Data'!$G$27,0,10*ROW('Water Data'!G39)))</f>
        <v/>
      </c>
      <c r="CC45" s="297" t="str">
        <f ca="true">+IF(OFFSET('Water Data'!$G$28,0,10*ROW('Water Data'!G39))="","",OFFSET('Water Data'!$G$28,0,10*ROW('Water Data'!G39)))</f>
        <v/>
      </c>
      <c r="CD45" s="297" t="str">
        <f ca="true">+IF(OFFSET('Water Data'!$G$29,0,10*ROW('Water Data'!G39))="","",OFFSET('Water Data'!$G$29,0,10*ROW('Water Data'!G39)))</f>
        <v/>
      </c>
      <c r="CE45" s="297" t="str">
        <f ca="true">+IF(OFFSET('Water Data'!$H$27,0,10*ROW('Water Data'!H39))="","",OFFSET('Water Data'!$H$27,0,10*ROW('Water Data'!H39)))</f>
        <v/>
      </c>
      <c r="CF45" s="297" t="str">
        <f ca="true">+IF(OFFSET('Water Data'!$H$28,0,10*ROW('Water Data'!H39))="","",OFFSET('Water Data'!$H$28,0,10*ROW('Water Data'!H39)))</f>
        <v/>
      </c>
      <c r="CG45" s="297" t="str">
        <f ca="true">+IF(OFFSET('Water Data'!$H$29,0,10*ROW('Water Data'!H39))="","",OFFSET('Water Data'!$H$29,0,10*ROW('Water Data'!H39)))</f>
        <v/>
      </c>
      <c r="CH45" s="297" t="str">
        <f ca="true">+IF(OFFSET('Water Data'!$I$27,0,10*ROW('Water Data'!I39))="","",OFFSET('Water Data'!$I$27,0,10*ROW('Water Data'!I39)))</f>
        <v/>
      </c>
      <c r="CI45" s="297" t="str">
        <f ca="true">+IF(OFFSET('Water Data'!$I$28,0,10*ROW('Water Data'!I39))="","",OFFSET('Water Data'!$I$28,0,10*ROW('Water Data'!I39)))</f>
        <v/>
      </c>
      <c r="CJ45" s="297" t="str">
        <f ca="true">+IF(OFFSET('Water Data'!$I$29,0,10*ROW('Water Data'!I39))="","",OFFSET('Water Data'!$I$29,0,10*ROW('Water Data'!I39)))</f>
        <v/>
      </c>
      <c r="CK45" s="297" t="str">
        <f ca="true">+IF(OFFSET('Sanitation Data'!$D$28,0,10*ROW('Sanitation Data'!D39))="","",OFFSET('Sanitation Data'!$D$28,0,10*ROW('Sanitation Data'!D39)))</f>
        <v/>
      </c>
      <c r="CL45" s="297" t="str">
        <f ca="true">+IF(OFFSET('Sanitation Data'!$D$29,0,10*ROW('Sanitation Data'!D39))="","",OFFSET('Sanitation Data'!$D$29,0,10*ROW('Sanitation Data'!D39)))</f>
        <v/>
      </c>
      <c r="CM45" s="297" t="str">
        <f ca="true">+IF(OFFSET('Sanitation Data'!$D$30,0,10*ROW('Sanitation Data'!D39))="","",OFFSET('Sanitation Data'!$D$30,0,10*ROW('Sanitation Data'!D39)))</f>
        <v/>
      </c>
      <c r="CN45" s="297" t="str">
        <f ca="true">+IF(OFFSET('Sanitation Data'!$D$31,0,10*ROW('Sanitation Data'!D39))="","",OFFSET('Sanitation Data'!$D$31,0,10*ROW('Sanitation Data'!D39)))</f>
        <v/>
      </c>
      <c r="CO45" s="297" t="str">
        <f ca="true">+IF(OFFSET('Sanitation Data'!$D$32,0,10*ROW('Sanitation Data'!D39))="","",OFFSET('Sanitation Data'!$D$32,0,10*ROW('Sanitation Data'!D39)))</f>
        <v/>
      </c>
      <c r="CP45" s="297" t="str">
        <f ca="true">+IF(OFFSET('Sanitation Data'!$E$28,0,10*ROW('Sanitation Data'!E39))="","",OFFSET('Sanitation Data'!$E$28,0,10*ROW('Sanitation Data'!E39)))</f>
        <v/>
      </c>
      <c r="CQ45" s="297" t="str">
        <f ca="true">+IF(OFFSET('Sanitation Data'!$E$29,0,10*ROW('Sanitation Data'!E39))="","",OFFSET('Sanitation Data'!$E$29,0,10*ROW('Sanitation Data'!E39)))</f>
        <v/>
      </c>
      <c r="CR45" s="297" t="str">
        <f ca="true">+IF(OFFSET('Sanitation Data'!$E$30,0,10*ROW('Sanitation Data'!E39))="","",OFFSET('Sanitation Data'!$E$30,0,10*ROW('Sanitation Data'!E39)))</f>
        <v/>
      </c>
      <c r="CS45" s="297" t="str">
        <f ca="true">+IF(OFFSET('Sanitation Data'!$E$31,0,10*ROW('Sanitation Data'!E39))="","",OFFSET('Sanitation Data'!$E$31,0,10*ROW('Sanitation Data'!E39)))</f>
        <v/>
      </c>
      <c r="CT45" s="297" t="str">
        <f ca="true">+IF(OFFSET('Sanitation Data'!$E$32,0,10*ROW('Sanitation Data'!E39))="","",OFFSET('Sanitation Data'!$E$32,0,10*ROW('Sanitation Data'!E39)))</f>
        <v/>
      </c>
      <c r="CU45" s="297" t="str">
        <f ca="true">+IF(OFFSET('Sanitation Data'!$F$28,0,10*ROW('Sanitation Data'!F39))="","",OFFSET('Sanitation Data'!$F$28,0,10*ROW('Sanitation Data'!F39)))</f>
        <v/>
      </c>
      <c r="CV45" s="297" t="str">
        <f ca="true">+IF(OFFSET('Sanitation Data'!$F$29,0,10*ROW('Sanitation Data'!F39))="","",OFFSET('Sanitation Data'!$F$29,0,10*ROW('Sanitation Data'!F39)))</f>
        <v/>
      </c>
      <c r="CW45" s="297" t="str">
        <f ca="true">+IF(OFFSET('Sanitation Data'!$F$30,0,10*ROW('Sanitation Data'!F39))="","",OFFSET('Sanitation Data'!$F$30,0,10*ROW('Sanitation Data'!F39)))</f>
        <v/>
      </c>
      <c r="CX45" s="297" t="str">
        <f ca="true">+IF(OFFSET('Sanitation Data'!$F$31,0,10*ROW('Sanitation Data'!F39))="","",OFFSET('Sanitation Data'!$F$31,0,10*ROW('Sanitation Data'!F39)))</f>
        <v/>
      </c>
      <c r="CY45" s="297" t="str">
        <f ca="true">+IF(OFFSET('Sanitation Data'!$F$32,0,10*ROW('Sanitation Data'!F39))="","",OFFSET('Sanitation Data'!$F$32,0,10*ROW('Sanitation Data'!F39)))</f>
        <v/>
      </c>
      <c r="CZ45" s="297" t="str">
        <f ca="true">+IF(OFFSET('Sanitation Data'!$G$28,0,10*ROW('Sanitation Data'!G39))="","",OFFSET('Sanitation Data'!$G$28,0,10*ROW('Sanitation Data'!G39)))</f>
        <v/>
      </c>
      <c r="DA45" s="297" t="str">
        <f ca="true">+IF(OFFSET('Sanitation Data'!$G$29,0,10*ROW('Sanitation Data'!G39))="","",OFFSET('Sanitation Data'!$G$29,0,10*ROW('Sanitation Data'!G39)))</f>
        <v/>
      </c>
      <c r="DB45" s="297" t="str">
        <f ca="true">+IF(OFFSET('Sanitation Data'!$G$30,0,10*ROW('Sanitation Data'!G39))="","",OFFSET('Sanitation Data'!$G$30,0,10*ROW('Sanitation Data'!G39)))</f>
        <v/>
      </c>
      <c r="DC45" s="297" t="str">
        <f ca="true">+IF(OFFSET('Sanitation Data'!$G$31,0,10*ROW('Sanitation Data'!G39))="","",OFFSET('Sanitation Data'!$G$31,0,10*ROW('Sanitation Data'!G39)))</f>
        <v/>
      </c>
      <c r="DD45" s="297" t="str">
        <f ca="true">+IF(OFFSET('Sanitation Data'!$G$32,0,10*ROW('Sanitation Data'!G39))="","",OFFSET('Sanitation Data'!$G$32,0,10*ROW('Sanitation Data'!G39)))</f>
        <v/>
      </c>
      <c r="DE45" s="297" t="str">
        <f ca="true">+IF(OFFSET('Sanitation Data'!$H$28,0,10*ROW('Sanitation Data'!H39))="","",OFFSET('Sanitation Data'!$H$28,0,10*ROW('Sanitation Data'!H39)))</f>
        <v/>
      </c>
      <c r="DF45" s="297" t="str">
        <f ca="true">+IF(OFFSET('Sanitation Data'!$H$29,0,10*ROW('Sanitation Data'!H39))="","",OFFSET('Sanitation Data'!$H$29,0,10*ROW('Sanitation Data'!H39)))</f>
        <v/>
      </c>
      <c r="DG45" s="297" t="str">
        <f ca="true">+IF(OFFSET('Sanitation Data'!$H$30,0,10*ROW('Sanitation Data'!H39))="","",OFFSET('Sanitation Data'!$H$30,0,10*ROW('Sanitation Data'!H39)))</f>
        <v/>
      </c>
      <c r="DH45" s="297" t="str">
        <f ca="true">+IF(OFFSET('Sanitation Data'!$H$31,0,10*ROW('Sanitation Data'!H39))="","",OFFSET('Sanitation Data'!$H$31,0,10*ROW('Sanitation Data'!H39)))</f>
        <v/>
      </c>
      <c r="DI45" s="297" t="str">
        <f ca="true">+IF(OFFSET('Sanitation Data'!$H$32,0,10*ROW('Sanitation Data'!H39))="","",OFFSET('Sanitation Data'!$H$32,0,10*ROW('Sanitation Data'!H39)))</f>
        <v/>
      </c>
      <c r="DJ45" s="297" t="str">
        <f ca="true">+IF(OFFSET('Sanitation Data'!$I$28,0,10*ROW('Sanitation Data'!I39))="","",OFFSET('Sanitation Data'!$I$28,0,10*ROW('Sanitation Data'!I39)))</f>
        <v/>
      </c>
      <c r="DK45" s="297" t="str">
        <f ca="true">+IF(OFFSET('Sanitation Data'!$I$29,0,10*ROW('Sanitation Data'!I39))="","",OFFSET('Sanitation Data'!$I$29,0,10*ROW('Sanitation Data'!I39)))</f>
        <v/>
      </c>
      <c r="DL45" s="297" t="str">
        <f ca="true">+IF(OFFSET('Sanitation Data'!$I$30,0,10*ROW('Sanitation Data'!I39))="","",OFFSET('Sanitation Data'!$I$30,0,10*ROW('Sanitation Data'!I39)))</f>
        <v/>
      </c>
      <c r="DM45" s="297" t="str">
        <f ca="true">+IF(OFFSET('Sanitation Data'!$I$31,0,10*ROW('Sanitation Data'!I39))="","",OFFSET('Sanitation Data'!$I$31,0,10*ROW('Sanitation Data'!I39)))</f>
        <v/>
      </c>
      <c r="DN45" s="297" t="str">
        <f ca="true">+IF(OFFSET('Sanitation Data'!$I$32,0,10*ROW('Sanitation Data'!I39))="","",OFFSET('Sanitation Data'!$I$32,0,10*ROW('Sanitation Data'!I39)))</f>
        <v/>
      </c>
      <c r="DO45" s="297" t="str">
        <f ca="true">+IF(OFFSET('Hygiene Data'!$D$11,0,10*ROW('Hygiene Data'!D39))="","",OFFSET('Hygiene Data'!$D$11,0,10*ROW('Hygiene Data'!D39)))</f>
        <v/>
      </c>
      <c r="DP45" s="297" t="str">
        <f ca="true">+IF(OFFSET('Hygiene Data'!$D$12,0,10*ROW('Hygiene Data'!D39))="","",OFFSET('Hygiene Data'!$D$12,0,10*ROW('Hygiene Data'!D39)))</f>
        <v/>
      </c>
      <c r="DQ45" s="297" t="str">
        <f ca="true">+IF(OFFSET('Hygiene Data'!$D$13,0,10*ROW('Hygiene Data'!D39))="","",OFFSET('Hygiene Data'!$D$13,0,10*ROW('Hygiene Data'!D39)))</f>
        <v/>
      </c>
      <c r="DR45" s="297" t="str">
        <f ca="true">+IF(OFFSET('Hygiene Data'!$E$11,0,10*ROW('Hygiene Data'!E39))="","",OFFSET('Hygiene Data'!$E$11,0,10*ROW('Hygiene Data'!E39)))</f>
        <v/>
      </c>
      <c r="DS45" s="297" t="str">
        <f ca="true">+IF(OFFSET('Hygiene Data'!$E$12,0,10*ROW('Hygiene Data'!E39))="","",OFFSET('Hygiene Data'!$E$12,0,10*ROW('Hygiene Data'!E39)))</f>
        <v/>
      </c>
      <c r="DT45" s="297" t="str">
        <f ca="true">+IF(OFFSET('Hygiene Data'!$E$13,0,10*ROW('Hygiene Data'!E39))="","",OFFSET('Hygiene Data'!$E$13,0,10*ROW('Hygiene Data'!E39)))</f>
        <v/>
      </c>
      <c r="DU45" s="297" t="str">
        <f ca="true">+IF(OFFSET('Hygiene Data'!$F$11,0,10*ROW('Hygiene Data'!F39))="","",OFFSET('Hygiene Data'!$F$11,0,10*ROW('Hygiene Data'!F39)))</f>
        <v/>
      </c>
      <c r="DV45" s="297" t="str">
        <f ca="true">+IF(OFFSET('Hygiene Data'!$F$12,0,10*ROW('Hygiene Data'!F39))="","",OFFSET('Hygiene Data'!$F$12,0,10*ROW('Hygiene Data'!F39)))</f>
        <v/>
      </c>
      <c r="DW45" s="297" t="str">
        <f ca="true">+IF(OFFSET('Hygiene Data'!$F$13,0,10*ROW('Hygiene Data'!F39))="","",OFFSET('Hygiene Data'!$F$13,0,10*ROW('Hygiene Data'!F39)))</f>
        <v/>
      </c>
      <c r="DX45" s="297" t="str">
        <f ca="true">+IF(OFFSET('Hygiene Data'!$G$11,0,10*ROW('Hygiene Data'!G39))="","",OFFSET('Hygiene Data'!$G$11,0,10*ROW('Hygiene Data'!G39)))</f>
        <v/>
      </c>
      <c r="DY45" s="297" t="str">
        <f ca="true">+IF(OFFSET('Hygiene Data'!$G$12,0,10*ROW('Hygiene Data'!G39))="","",OFFSET('Hygiene Data'!$G$12,0,10*ROW('Hygiene Data'!G39)))</f>
        <v/>
      </c>
      <c r="DZ45" s="297" t="str">
        <f ca="true">+IF(OFFSET('Hygiene Data'!$G$13,0,10*ROW('Hygiene Data'!G39))="","",OFFSET('Hygiene Data'!$G$13,0,10*ROW('Hygiene Data'!G39)))</f>
        <v/>
      </c>
      <c r="EA45" s="297" t="str">
        <f ca="true">+IF(OFFSET('Hygiene Data'!$H$11,0,10*ROW('Hygiene Data'!H39))="","",OFFSET('Hygiene Data'!$H$11,0,10*ROW('Hygiene Data'!H39)))</f>
        <v/>
      </c>
      <c r="EB45" s="297" t="str">
        <f ca="true">+IF(OFFSET('Hygiene Data'!$H$12,0,10*ROW('Hygiene Data'!H39))="","",OFFSET('Hygiene Data'!$H$12,0,10*ROW('Hygiene Data'!H39)))</f>
        <v/>
      </c>
      <c r="EC45" s="297" t="str">
        <f ca="true">+IF(OFFSET('Hygiene Data'!$H$13,0,10*ROW('Hygiene Data'!H39))="","",OFFSET('Hygiene Data'!$H$13,0,10*ROW('Hygiene Data'!H39)))</f>
        <v/>
      </c>
      <c r="ED45" s="297" t="str">
        <f ca="true">+IF(OFFSET('Hygiene Data'!$I$11,0,10*ROW('Hygiene Data'!I39))="","",OFFSET('Hygiene Data'!$I$11,0,10*ROW('Hygiene Data'!I39)))</f>
        <v/>
      </c>
      <c r="EE45" s="297" t="str">
        <f ca="true">+IF(OFFSET('Hygiene Data'!$I$12,0,10*ROW('Hygiene Data'!I39))="","",OFFSET('Hygiene Data'!$I$12,0,10*ROW('Hygiene Data'!I39)))</f>
        <v/>
      </c>
      <c r="EF45" s="29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3"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7"/>
      <c r="BS46" s="297" t="str">
        <f ca="true">+IF(OFFSET('Water Data'!$D$27,0,10*ROW('Water Data'!D40))="","",OFFSET('Water Data'!$D$27,0,10*ROW('Water Data'!D40)))</f>
        <v/>
      </c>
      <c r="BT46" s="297" t="str">
        <f ca="true">+IF(OFFSET('Water Data'!$D$28,0,10*ROW('Water Data'!D40))="","",OFFSET('Water Data'!$D$28,0,10*ROW('Water Data'!D40)))</f>
        <v/>
      </c>
      <c r="BU46" s="297" t="str">
        <f ca="true">+IF(OFFSET('Water Data'!$D$29,0,10*ROW('Water Data'!D40))="","",OFFSET('Water Data'!$D$29,0,10*ROW('Water Data'!D40)))</f>
        <v/>
      </c>
      <c r="BV46" s="297" t="str">
        <f ca="true">+IF(OFFSET('Water Data'!$E$27,0,10*ROW('Water Data'!E40))="","",OFFSET('Water Data'!$E$27,0,10*ROW('Water Data'!E40)))</f>
        <v/>
      </c>
      <c r="BW46" s="297" t="str">
        <f ca="true">+IF(OFFSET('Water Data'!$E$28,0,10*ROW('Water Data'!E40))="","",OFFSET('Water Data'!$E$28,0,10*ROW('Water Data'!E40)))</f>
        <v/>
      </c>
      <c r="BX46" s="297" t="str">
        <f ca="true">+IF(OFFSET('Water Data'!$E$29,0,10*ROW('Water Data'!E40))="","",OFFSET('Water Data'!$E$29,0,10*ROW('Water Data'!E40)))</f>
        <v/>
      </c>
      <c r="BY46" s="297" t="str">
        <f ca="true">+IF(OFFSET('Water Data'!$F$27,0,10*ROW('Water Data'!F40))="","",OFFSET('Water Data'!$F$27,0,10*ROW('Water Data'!F40)))</f>
        <v/>
      </c>
      <c r="BZ46" s="297" t="str">
        <f ca="true">+IF(OFFSET('Water Data'!$F$28,0,10*ROW('Water Data'!F40))="","",OFFSET('Water Data'!$F$28,0,10*ROW('Water Data'!F40)))</f>
        <v/>
      </c>
      <c r="CA46" s="297" t="str">
        <f ca="true">+IF(OFFSET('Water Data'!$F$29,0,10*ROW('Water Data'!F40))="","",OFFSET('Water Data'!$F$29,0,10*ROW('Water Data'!F40)))</f>
        <v/>
      </c>
      <c r="CB46" s="297" t="str">
        <f ca="true">+IF(OFFSET('Water Data'!$G$27,0,10*ROW('Water Data'!G40))="","",OFFSET('Water Data'!$G$27,0,10*ROW('Water Data'!G40)))</f>
        <v/>
      </c>
      <c r="CC46" s="297" t="str">
        <f ca="true">+IF(OFFSET('Water Data'!$G$28,0,10*ROW('Water Data'!G40))="","",OFFSET('Water Data'!$G$28,0,10*ROW('Water Data'!G40)))</f>
        <v/>
      </c>
      <c r="CD46" s="297" t="str">
        <f ca="true">+IF(OFFSET('Water Data'!$G$29,0,10*ROW('Water Data'!G40))="","",OFFSET('Water Data'!$G$29,0,10*ROW('Water Data'!G40)))</f>
        <v/>
      </c>
      <c r="CE46" s="297" t="str">
        <f ca="true">+IF(OFFSET('Water Data'!$H$27,0,10*ROW('Water Data'!H40))="","",OFFSET('Water Data'!$H$27,0,10*ROW('Water Data'!H40)))</f>
        <v/>
      </c>
      <c r="CF46" s="297" t="str">
        <f ca="true">+IF(OFFSET('Water Data'!$H$28,0,10*ROW('Water Data'!H40))="","",OFFSET('Water Data'!$H$28,0,10*ROW('Water Data'!H40)))</f>
        <v/>
      </c>
      <c r="CG46" s="297" t="str">
        <f ca="true">+IF(OFFSET('Water Data'!$H$29,0,10*ROW('Water Data'!H40))="","",OFFSET('Water Data'!$H$29,0,10*ROW('Water Data'!H40)))</f>
        <v/>
      </c>
      <c r="CH46" s="297" t="str">
        <f ca="true">+IF(OFFSET('Water Data'!$I$27,0,10*ROW('Water Data'!I40))="","",OFFSET('Water Data'!$I$27,0,10*ROW('Water Data'!I40)))</f>
        <v/>
      </c>
      <c r="CI46" s="297" t="str">
        <f ca="true">+IF(OFFSET('Water Data'!$I$28,0,10*ROW('Water Data'!I40))="","",OFFSET('Water Data'!$I$28,0,10*ROW('Water Data'!I40)))</f>
        <v/>
      </c>
      <c r="CJ46" s="297" t="str">
        <f ca="true">+IF(OFFSET('Water Data'!$I$29,0,10*ROW('Water Data'!I40))="","",OFFSET('Water Data'!$I$29,0,10*ROW('Water Data'!I40)))</f>
        <v/>
      </c>
      <c r="CK46" s="297" t="str">
        <f ca="true">+IF(OFFSET('Sanitation Data'!$D$28,0,10*ROW('Sanitation Data'!D40))="","",OFFSET('Sanitation Data'!$D$28,0,10*ROW('Sanitation Data'!D40)))</f>
        <v/>
      </c>
      <c r="CL46" s="297" t="str">
        <f ca="true">+IF(OFFSET('Sanitation Data'!$D$29,0,10*ROW('Sanitation Data'!D40))="","",OFFSET('Sanitation Data'!$D$29,0,10*ROW('Sanitation Data'!D40)))</f>
        <v/>
      </c>
      <c r="CM46" s="297" t="str">
        <f ca="true">+IF(OFFSET('Sanitation Data'!$D$30,0,10*ROW('Sanitation Data'!D40))="","",OFFSET('Sanitation Data'!$D$30,0,10*ROW('Sanitation Data'!D40)))</f>
        <v/>
      </c>
      <c r="CN46" s="297" t="str">
        <f ca="true">+IF(OFFSET('Sanitation Data'!$D$31,0,10*ROW('Sanitation Data'!D40))="","",OFFSET('Sanitation Data'!$D$31,0,10*ROW('Sanitation Data'!D40)))</f>
        <v/>
      </c>
      <c r="CO46" s="297" t="str">
        <f ca="true">+IF(OFFSET('Sanitation Data'!$D$32,0,10*ROW('Sanitation Data'!D40))="","",OFFSET('Sanitation Data'!$D$32,0,10*ROW('Sanitation Data'!D40)))</f>
        <v/>
      </c>
      <c r="CP46" s="297" t="str">
        <f ca="true">+IF(OFFSET('Sanitation Data'!$E$28,0,10*ROW('Sanitation Data'!E40))="","",OFFSET('Sanitation Data'!$E$28,0,10*ROW('Sanitation Data'!E40)))</f>
        <v/>
      </c>
      <c r="CQ46" s="297" t="str">
        <f ca="true">+IF(OFFSET('Sanitation Data'!$E$29,0,10*ROW('Sanitation Data'!E40))="","",OFFSET('Sanitation Data'!$E$29,0,10*ROW('Sanitation Data'!E40)))</f>
        <v/>
      </c>
      <c r="CR46" s="297" t="str">
        <f ca="true">+IF(OFFSET('Sanitation Data'!$E$30,0,10*ROW('Sanitation Data'!E40))="","",OFFSET('Sanitation Data'!$E$30,0,10*ROW('Sanitation Data'!E40)))</f>
        <v/>
      </c>
      <c r="CS46" s="297" t="str">
        <f ca="true">+IF(OFFSET('Sanitation Data'!$E$31,0,10*ROW('Sanitation Data'!E40))="","",OFFSET('Sanitation Data'!$E$31,0,10*ROW('Sanitation Data'!E40)))</f>
        <v/>
      </c>
      <c r="CT46" s="297" t="str">
        <f ca="true">+IF(OFFSET('Sanitation Data'!$E$32,0,10*ROW('Sanitation Data'!E40))="","",OFFSET('Sanitation Data'!$E$32,0,10*ROW('Sanitation Data'!E40)))</f>
        <v/>
      </c>
      <c r="CU46" s="297" t="str">
        <f ca="true">+IF(OFFSET('Sanitation Data'!$F$28,0,10*ROW('Sanitation Data'!F40))="","",OFFSET('Sanitation Data'!$F$28,0,10*ROW('Sanitation Data'!F40)))</f>
        <v/>
      </c>
      <c r="CV46" s="297" t="str">
        <f ca="true">+IF(OFFSET('Sanitation Data'!$F$29,0,10*ROW('Sanitation Data'!F40))="","",OFFSET('Sanitation Data'!$F$29,0,10*ROW('Sanitation Data'!F40)))</f>
        <v/>
      </c>
      <c r="CW46" s="297" t="str">
        <f ca="true">+IF(OFFSET('Sanitation Data'!$F$30,0,10*ROW('Sanitation Data'!F40))="","",OFFSET('Sanitation Data'!$F$30,0,10*ROW('Sanitation Data'!F40)))</f>
        <v/>
      </c>
      <c r="CX46" s="297" t="str">
        <f ca="true">+IF(OFFSET('Sanitation Data'!$F$31,0,10*ROW('Sanitation Data'!F40))="","",OFFSET('Sanitation Data'!$F$31,0,10*ROW('Sanitation Data'!F40)))</f>
        <v/>
      </c>
      <c r="CY46" s="297" t="str">
        <f ca="true">+IF(OFFSET('Sanitation Data'!$F$32,0,10*ROW('Sanitation Data'!F40))="","",OFFSET('Sanitation Data'!$F$32,0,10*ROW('Sanitation Data'!F40)))</f>
        <v/>
      </c>
      <c r="CZ46" s="297" t="str">
        <f ca="true">+IF(OFFSET('Sanitation Data'!$G$28,0,10*ROW('Sanitation Data'!G40))="","",OFFSET('Sanitation Data'!$G$28,0,10*ROW('Sanitation Data'!G40)))</f>
        <v/>
      </c>
      <c r="DA46" s="297" t="str">
        <f ca="true">+IF(OFFSET('Sanitation Data'!$G$29,0,10*ROW('Sanitation Data'!G40))="","",OFFSET('Sanitation Data'!$G$29,0,10*ROW('Sanitation Data'!G40)))</f>
        <v/>
      </c>
      <c r="DB46" s="297" t="str">
        <f ca="true">+IF(OFFSET('Sanitation Data'!$G$30,0,10*ROW('Sanitation Data'!G40))="","",OFFSET('Sanitation Data'!$G$30,0,10*ROW('Sanitation Data'!G40)))</f>
        <v/>
      </c>
      <c r="DC46" s="297" t="str">
        <f ca="true">+IF(OFFSET('Sanitation Data'!$G$31,0,10*ROW('Sanitation Data'!G40))="","",OFFSET('Sanitation Data'!$G$31,0,10*ROW('Sanitation Data'!G40)))</f>
        <v/>
      </c>
      <c r="DD46" s="297" t="str">
        <f ca="true">+IF(OFFSET('Sanitation Data'!$G$32,0,10*ROW('Sanitation Data'!G40))="","",OFFSET('Sanitation Data'!$G$32,0,10*ROW('Sanitation Data'!G40)))</f>
        <v/>
      </c>
      <c r="DE46" s="297" t="str">
        <f ca="true">+IF(OFFSET('Sanitation Data'!$H$28,0,10*ROW('Sanitation Data'!H40))="","",OFFSET('Sanitation Data'!$H$28,0,10*ROW('Sanitation Data'!H40)))</f>
        <v/>
      </c>
      <c r="DF46" s="297" t="str">
        <f ca="true">+IF(OFFSET('Sanitation Data'!$H$29,0,10*ROW('Sanitation Data'!H40))="","",OFFSET('Sanitation Data'!$H$29,0,10*ROW('Sanitation Data'!H40)))</f>
        <v/>
      </c>
      <c r="DG46" s="297" t="str">
        <f ca="true">+IF(OFFSET('Sanitation Data'!$H$30,0,10*ROW('Sanitation Data'!H40))="","",OFFSET('Sanitation Data'!$H$30,0,10*ROW('Sanitation Data'!H40)))</f>
        <v/>
      </c>
      <c r="DH46" s="297" t="str">
        <f ca="true">+IF(OFFSET('Sanitation Data'!$H$31,0,10*ROW('Sanitation Data'!H40))="","",OFFSET('Sanitation Data'!$H$31,0,10*ROW('Sanitation Data'!H40)))</f>
        <v/>
      </c>
      <c r="DI46" s="297" t="str">
        <f ca="true">+IF(OFFSET('Sanitation Data'!$H$32,0,10*ROW('Sanitation Data'!H40))="","",OFFSET('Sanitation Data'!$H$32,0,10*ROW('Sanitation Data'!H40)))</f>
        <v/>
      </c>
      <c r="DJ46" s="297" t="str">
        <f ca="true">+IF(OFFSET('Sanitation Data'!$I$28,0,10*ROW('Sanitation Data'!I40))="","",OFFSET('Sanitation Data'!$I$28,0,10*ROW('Sanitation Data'!I40)))</f>
        <v/>
      </c>
      <c r="DK46" s="297" t="str">
        <f ca="true">+IF(OFFSET('Sanitation Data'!$I$29,0,10*ROW('Sanitation Data'!I40))="","",OFFSET('Sanitation Data'!$I$29,0,10*ROW('Sanitation Data'!I40)))</f>
        <v/>
      </c>
      <c r="DL46" s="297" t="str">
        <f ca="true">+IF(OFFSET('Sanitation Data'!$I$30,0,10*ROW('Sanitation Data'!I40))="","",OFFSET('Sanitation Data'!$I$30,0,10*ROW('Sanitation Data'!I40)))</f>
        <v/>
      </c>
      <c r="DM46" s="297" t="str">
        <f ca="true">+IF(OFFSET('Sanitation Data'!$I$31,0,10*ROW('Sanitation Data'!I40))="","",OFFSET('Sanitation Data'!$I$31,0,10*ROW('Sanitation Data'!I40)))</f>
        <v/>
      </c>
      <c r="DN46" s="297" t="str">
        <f ca="true">+IF(OFFSET('Sanitation Data'!$I$32,0,10*ROW('Sanitation Data'!I40))="","",OFFSET('Sanitation Data'!$I$32,0,10*ROW('Sanitation Data'!I40)))</f>
        <v/>
      </c>
      <c r="DO46" s="297" t="str">
        <f ca="true">+IF(OFFSET('Hygiene Data'!$D$11,0,10*ROW('Hygiene Data'!D40))="","",OFFSET('Hygiene Data'!$D$11,0,10*ROW('Hygiene Data'!D40)))</f>
        <v/>
      </c>
      <c r="DP46" s="297" t="str">
        <f ca="true">+IF(OFFSET('Hygiene Data'!$D$12,0,10*ROW('Hygiene Data'!D40))="","",OFFSET('Hygiene Data'!$D$12,0,10*ROW('Hygiene Data'!D40)))</f>
        <v/>
      </c>
      <c r="DQ46" s="297" t="str">
        <f ca="true">+IF(OFFSET('Hygiene Data'!$D$13,0,10*ROW('Hygiene Data'!D40))="","",OFFSET('Hygiene Data'!$D$13,0,10*ROW('Hygiene Data'!D40)))</f>
        <v/>
      </c>
      <c r="DR46" s="297" t="str">
        <f ca="true">+IF(OFFSET('Hygiene Data'!$E$11,0,10*ROW('Hygiene Data'!E40))="","",OFFSET('Hygiene Data'!$E$11,0,10*ROW('Hygiene Data'!E40)))</f>
        <v/>
      </c>
      <c r="DS46" s="297" t="str">
        <f ca="true">+IF(OFFSET('Hygiene Data'!$E$12,0,10*ROW('Hygiene Data'!E40))="","",OFFSET('Hygiene Data'!$E$12,0,10*ROW('Hygiene Data'!E40)))</f>
        <v/>
      </c>
      <c r="DT46" s="297" t="str">
        <f ca="true">+IF(OFFSET('Hygiene Data'!$E$13,0,10*ROW('Hygiene Data'!E40))="","",OFFSET('Hygiene Data'!$E$13,0,10*ROW('Hygiene Data'!E40)))</f>
        <v/>
      </c>
      <c r="DU46" s="297" t="str">
        <f ca="true">+IF(OFFSET('Hygiene Data'!$F$11,0,10*ROW('Hygiene Data'!F40))="","",OFFSET('Hygiene Data'!$F$11,0,10*ROW('Hygiene Data'!F40)))</f>
        <v/>
      </c>
      <c r="DV46" s="297" t="str">
        <f ca="true">+IF(OFFSET('Hygiene Data'!$F$12,0,10*ROW('Hygiene Data'!F40))="","",OFFSET('Hygiene Data'!$F$12,0,10*ROW('Hygiene Data'!F40)))</f>
        <v/>
      </c>
      <c r="DW46" s="297" t="str">
        <f ca="true">+IF(OFFSET('Hygiene Data'!$F$13,0,10*ROW('Hygiene Data'!F40))="","",OFFSET('Hygiene Data'!$F$13,0,10*ROW('Hygiene Data'!F40)))</f>
        <v/>
      </c>
      <c r="DX46" s="297" t="str">
        <f ca="true">+IF(OFFSET('Hygiene Data'!$G$11,0,10*ROW('Hygiene Data'!G40))="","",OFFSET('Hygiene Data'!$G$11,0,10*ROW('Hygiene Data'!G40)))</f>
        <v/>
      </c>
      <c r="DY46" s="297" t="str">
        <f ca="true">+IF(OFFSET('Hygiene Data'!$G$12,0,10*ROW('Hygiene Data'!G40))="","",OFFSET('Hygiene Data'!$G$12,0,10*ROW('Hygiene Data'!G40)))</f>
        <v/>
      </c>
      <c r="DZ46" s="297" t="str">
        <f ca="true">+IF(OFFSET('Hygiene Data'!$G$13,0,10*ROW('Hygiene Data'!G40))="","",OFFSET('Hygiene Data'!$G$13,0,10*ROW('Hygiene Data'!G40)))</f>
        <v/>
      </c>
      <c r="EA46" s="297" t="str">
        <f ca="true">+IF(OFFSET('Hygiene Data'!$H$11,0,10*ROW('Hygiene Data'!H40))="","",OFFSET('Hygiene Data'!$H$11,0,10*ROW('Hygiene Data'!H40)))</f>
        <v/>
      </c>
      <c r="EB46" s="297" t="str">
        <f ca="true">+IF(OFFSET('Hygiene Data'!$H$12,0,10*ROW('Hygiene Data'!H40))="","",OFFSET('Hygiene Data'!$H$12,0,10*ROW('Hygiene Data'!H40)))</f>
        <v/>
      </c>
      <c r="EC46" s="297" t="str">
        <f ca="true">+IF(OFFSET('Hygiene Data'!$H$13,0,10*ROW('Hygiene Data'!H40))="","",OFFSET('Hygiene Data'!$H$13,0,10*ROW('Hygiene Data'!H40)))</f>
        <v/>
      </c>
      <c r="ED46" s="297" t="str">
        <f ca="true">+IF(OFFSET('Hygiene Data'!$I$11,0,10*ROW('Hygiene Data'!I40))="","",OFFSET('Hygiene Data'!$I$11,0,10*ROW('Hygiene Data'!I40)))</f>
        <v/>
      </c>
      <c r="EE46" s="297" t="str">
        <f ca="true">+IF(OFFSET('Hygiene Data'!$I$12,0,10*ROW('Hygiene Data'!I40))="","",OFFSET('Hygiene Data'!$I$12,0,10*ROW('Hygiene Data'!I40)))</f>
        <v/>
      </c>
      <c r="EF46" s="29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3"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7"/>
      <c r="BS47" s="297" t="str">
        <f ca="true">+IF(OFFSET('Water Data'!$D$27,0,10*ROW('Water Data'!D41))="","",OFFSET('Water Data'!$D$27,0,10*ROW('Water Data'!D41)))</f>
        <v/>
      </c>
      <c r="BT47" s="297" t="str">
        <f ca="true">+IF(OFFSET('Water Data'!$D$28,0,10*ROW('Water Data'!D41))="","",OFFSET('Water Data'!$D$28,0,10*ROW('Water Data'!D41)))</f>
        <v/>
      </c>
      <c r="BU47" s="297" t="str">
        <f ca="true">+IF(OFFSET('Water Data'!$D$29,0,10*ROW('Water Data'!D41))="","",OFFSET('Water Data'!$D$29,0,10*ROW('Water Data'!D41)))</f>
        <v/>
      </c>
      <c r="BV47" s="297" t="str">
        <f ca="true">+IF(OFFSET('Water Data'!$E$27,0,10*ROW('Water Data'!E41))="","",OFFSET('Water Data'!$E$27,0,10*ROW('Water Data'!E41)))</f>
        <v/>
      </c>
      <c r="BW47" s="297" t="str">
        <f ca="true">+IF(OFFSET('Water Data'!$E$28,0,10*ROW('Water Data'!E41))="","",OFFSET('Water Data'!$E$28,0,10*ROW('Water Data'!E41)))</f>
        <v/>
      </c>
      <c r="BX47" s="297" t="str">
        <f ca="true">+IF(OFFSET('Water Data'!$E$29,0,10*ROW('Water Data'!E41))="","",OFFSET('Water Data'!$E$29,0,10*ROW('Water Data'!E41)))</f>
        <v/>
      </c>
      <c r="BY47" s="297" t="str">
        <f ca="true">+IF(OFFSET('Water Data'!$F$27,0,10*ROW('Water Data'!F41))="","",OFFSET('Water Data'!$F$27,0,10*ROW('Water Data'!F41)))</f>
        <v/>
      </c>
      <c r="BZ47" s="297" t="str">
        <f ca="true">+IF(OFFSET('Water Data'!$F$28,0,10*ROW('Water Data'!F41))="","",OFFSET('Water Data'!$F$28,0,10*ROW('Water Data'!F41)))</f>
        <v/>
      </c>
      <c r="CA47" s="297" t="str">
        <f ca="true">+IF(OFFSET('Water Data'!$F$29,0,10*ROW('Water Data'!F41))="","",OFFSET('Water Data'!$F$29,0,10*ROW('Water Data'!F41)))</f>
        <v/>
      </c>
      <c r="CB47" s="297" t="str">
        <f ca="true">+IF(OFFSET('Water Data'!$G$27,0,10*ROW('Water Data'!G41))="","",OFFSET('Water Data'!$G$27,0,10*ROW('Water Data'!G41)))</f>
        <v/>
      </c>
      <c r="CC47" s="297" t="str">
        <f ca="true">+IF(OFFSET('Water Data'!$G$28,0,10*ROW('Water Data'!G41))="","",OFFSET('Water Data'!$G$28,0,10*ROW('Water Data'!G41)))</f>
        <v/>
      </c>
      <c r="CD47" s="297" t="str">
        <f ca="true">+IF(OFFSET('Water Data'!$G$29,0,10*ROW('Water Data'!G41))="","",OFFSET('Water Data'!$G$29,0,10*ROW('Water Data'!G41)))</f>
        <v/>
      </c>
      <c r="CE47" s="297" t="str">
        <f ca="true">+IF(OFFSET('Water Data'!$H$27,0,10*ROW('Water Data'!H41))="","",OFFSET('Water Data'!$H$27,0,10*ROW('Water Data'!H41)))</f>
        <v/>
      </c>
      <c r="CF47" s="297" t="str">
        <f ca="true">+IF(OFFSET('Water Data'!$H$28,0,10*ROW('Water Data'!H41))="","",OFFSET('Water Data'!$H$28,0,10*ROW('Water Data'!H41)))</f>
        <v/>
      </c>
      <c r="CG47" s="297" t="str">
        <f ca="true">+IF(OFFSET('Water Data'!$H$29,0,10*ROW('Water Data'!H41))="","",OFFSET('Water Data'!$H$29,0,10*ROW('Water Data'!H41)))</f>
        <v/>
      </c>
      <c r="CH47" s="297" t="str">
        <f ca="true">+IF(OFFSET('Water Data'!$I$27,0,10*ROW('Water Data'!I41))="","",OFFSET('Water Data'!$I$27,0,10*ROW('Water Data'!I41)))</f>
        <v/>
      </c>
      <c r="CI47" s="297" t="str">
        <f ca="true">+IF(OFFSET('Water Data'!$I$28,0,10*ROW('Water Data'!I41))="","",OFFSET('Water Data'!$I$28,0,10*ROW('Water Data'!I41)))</f>
        <v/>
      </c>
      <c r="CJ47" s="297" t="str">
        <f ca="true">+IF(OFFSET('Water Data'!$I$29,0,10*ROW('Water Data'!I41))="","",OFFSET('Water Data'!$I$29,0,10*ROW('Water Data'!I41)))</f>
        <v/>
      </c>
      <c r="CK47" s="297" t="str">
        <f ca="true">+IF(OFFSET('Sanitation Data'!$D$28,0,10*ROW('Sanitation Data'!D41))="","",OFFSET('Sanitation Data'!$D$28,0,10*ROW('Sanitation Data'!D41)))</f>
        <v/>
      </c>
      <c r="CL47" s="297" t="str">
        <f ca="true">+IF(OFFSET('Sanitation Data'!$D$29,0,10*ROW('Sanitation Data'!D41))="","",OFFSET('Sanitation Data'!$D$29,0,10*ROW('Sanitation Data'!D41)))</f>
        <v/>
      </c>
      <c r="CM47" s="297" t="str">
        <f ca="true">+IF(OFFSET('Sanitation Data'!$D$30,0,10*ROW('Sanitation Data'!D41))="","",OFFSET('Sanitation Data'!$D$30,0,10*ROW('Sanitation Data'!D41)))</f>
        <v/>
      </c>
      <c r="CN47" s="297" t="str">
        <f ca="true">+IF(OFFSET('Sanitation Data'!$D$31,0,10*ROW('Sanitation Data'!D41))="","",OFFSET('Sanitation Data'!$D$31,0,10*ROW('Sanitation Data'!D41)))</f>
        <v/>
      </c>
      <c r="CO47" s="297" t="str">
        <f ca="true">+IF(OFFSET('Sanitation Data'!$D$32,0,10*ROW('Sanitation Data'!D41))="","",OFFSET('Sanitation Data'!$D$32,0,10*ROW('Sanitation Data'!D41)))</f>
        <v/>
      </c>
      <c r="CP47" s="297" t="str">
        <f ca="true">+IF(OFFSET('Sanitation Data'!$E$28,0,10*ROW('Sanitation Data'!E41))="","",OFFSET('Sanitation Data'!$E$28,0,10*ROW('Sanitation Data'!E41)))</f>
        <v/>
      </c>
      <c r="CQ47" s="297" t="str">
        <f ca="true">+IF(OFFSET('Sanitation Data'!$E$29,0,10*ROW('Sanitation Data'!E41))="","",OFFSET('Sanitation Data'!$E$29,0,10*ROW('Sanitation Data'!E41)))</f>
        <v/>
      </c>
      <c r="CR47" s="297" t="str">
        <f ca="true">+IF(OFFSET('Sanitation Data'!$E$30,0,10*ROW('Sanitation Data'!E41))="","",OFFSET('Sanitation Data'!$E$30,0,10*ROW('Sanitation Data'!E41)))</f>
        <v/>
      </c>
      <c r="CS47" s="297" t="str">
        <f ca="true">+IF(OFFSET('Sanitation Data'!$E$31,0,10*ROW('Sanitation Data'!E41))="","",OFFSET('Sanitation Data'!$E$31,0,10*ROW('Sanitation Data'!E41)))</f>
        <v/>
      </c>
      <c r="CT47" s="297" t="str">
        <f ca="true">+IF(OFFSET('Sanitation Data'!$E$32,0,10*ROW('Sanitation Data'!E41))="","",OFFSET('Sanitation Data'!$E$32,0,10*ROW('Sanitation Data'!E41)))</f>
        <v/>
      </c>
      <c r="CU47" s="297" t="str">
        <f ca="true">+IF(OFFSET('Sanitation Data'!$F$28,0,10*ROW('Sanitation Data'!F41))="","",OFFSET('Sanitation Data'!$F$28,0,10*ROW('Sanitation Data'!F41)))</f>
        <v/>
      </c>
      <c r="CV47" s="297" t="str">
        <f ca="true">+IF(OFFSET('Sanitation Data'!$F$29,0,10*ROW('Sanitation Data'!F41))="","",OFFSET('Sanitation Data'!$F$29,0,10*ROW('Sanitation Data'!F41)))</f>
        <v/>
      </c>
      <c r="CW47" s="297" t="str">
        <f ca="true">+IF(OFFSET('Sanitation Data'!$F$30,0,10*ROW('Sanitation Data'!F41))="","",OFFSET('Sanitation Data'!$F$30,0,10*ROW('Sanitation Data'!F41)))</f>
        <v/>
      </c>
      <c r="CX47" s="297" t="str">
        <f ca="true">+IF(OFFSET('Sanitation Data'!$F$31,0,10*ROW('Sanitation Data'!F41))="","",OFFSET('Sanitation Data'!$F$31,0,10*ROW('Sanitation Data'!F41)))</f>
        <v/>
      </c>
      <c r="CY47" s="297" t="str">
        <f ca="true">+IF(OFFSET('Sanitation Data'!$F$32,0,10*ROW('Sanitation Data'!F41))="","",OFFSET('Sanitation Data'!$F$32,0,10*ROW('Sanitation Data'!F41)))</f>
        <v/>
      </c>
      <c r="CZ47" s="297" t="str">
        <f ca="true">+IF(OFFSET('Sanitation Data'!$G$28,0,10*ROW('Sanitation Data'!G41))="","",OFFSET('Sanitation Data'!$G$28,0,10*ROW('Sanitation Data'!G41)))</f>
        <v/>
      </c>
      <c r="DA47" s="297" t="str">
        <f ca="true">+IF(OFFSET('Sanitation Data'!$G$29,0,10*ROW('Sanitation Data'!G41))="","",OFFSET('Sanitation Data'!$G$29,0,10*ROW('Sanitation Data'!G41)))</f>
        <v/>
      </c>
      <c r="DB47" s="297" t="str">
        <f ca="true">+IF(OFFSET('Sanitation Data'!$G$30,0,10*ROW('Sanitation Data'!G41))="","",OFFSET('Sanitation Data'!$G$30,0,10*ROW('Sanitation Data'!G41)))</f>
        <v/>
      </c>
      <c r="DC47" s="297" t="str">
        <f ca="true">+IF(OFFSET('Sanitation Data'!$G$31,0,10*ROW('Sanitation Data'!G41))="","",OFFSET('Sanitation Data'!$G$31,0,10*ROW('Sanitation Data'!G41)))</f>
        <v/>
      </c>
      <c r="DD47" s="297" t="str">
        <f ca="true">+IF(OFFSET('Sanitation Data'!$G$32,0,10*ROW('Sanitation Data'!G41))="","",OFFSET('Sanitation Data'!$G$32,0,10*ROW('Sanitation Data'!G41)))</f>
        <v/>
      </c>
      <c r="DE47" s="297" t="str">
        <f ca="true">+IF(OFFSET('Sanitation Data'!$H$28,0,10*ROW('Sanitation Data'!H41))="","",OFFSET('Sanitation Data'!$H$28,0,10*ROW('Sanitation Data'!H41)))</f>
        <v/>
      </c>
      <c r="DF47" s="297" t="str">
        <f ca="true">+IF(OFFSET('Sanitation Data'!$H$29,0,10*ROW('Sanitation Data'!H41))="","",OFFSET('Sanitation Data'!$H$29,0,10*ROW('Sanitation Data'!H41)))</f>
        <v/>
      </c>
      <c r="DG47" s="297" t="str">
        <f ca="true">+IF(OFFSET('Sanitation Data'!$H$30,0,10*ROW('Sanitation Data'!H41))="","",OFFSET('Sanitation Data'!$H$30,0,10*ROW('Sanitation Data'!H41)))</f>
        <v/>
      </c>
      <c r="DH47" s="297" t="str">
        <f ca="true">+IF(OFFSET('Sanitation Data'!$H$31,0,10*ROW('Sanitation Data'!H41))="","",OFFSET('Sanitation Data'!$H$31,0,10*ROW('Sanitation Data'!H41)))</f>
        <v/>
      </c>
      <c r="DI47" s="297" t="str">
        <f ca="true">+IF(OFFSET('Sanitation Data'!$H$32,0,10*ROW('Sanitation Data'!H41))="","",OFFSET('Sanitation Data'!$H$32,0,10*ROW('Sanitation Data'!H41)))</f>
        <v/>
      </c>
      <c r="DJ47" s="297" t="str">
        <f ca="true">+IF(OFFSET('Sanitation Data'!$I$28,0,10*ROW('Sanitation Data'!I41))="","",OFFSET('Sanitation Data'!$I$28,0,10*ROW('Sanitation Data'!I41)))</f>
        <v/>
      </c>
      <c r="DK47" s="297" t="str">
        <f ca="true">+IF(OFFSET('Sanitation Data'!$I$29,0,10*ROW('Sanitation Data'!I41))="","",OFFSET('Sanitation Data'!$I$29,0,10*ROW('Sanitation Data'!I41)))</f>
        <v/>
      </c>
      <c r="DL47" s="297" t="str">
        <f ca="true">+IF(OFFSET('Sanitation Data'!$I$30,0,10*ROW('Sanitation Data'!I41))="","",OFFSET('Sanitation Data'!$I$30,0,10*ROW('Sanitation Data'!I41)))</f>
        <v/>
      </c>
      <c r="DM47" s="297" t="str">
        <f ca="true">+IF(OFFSET('Sanitation Data'!$I$31,0,10*ROW('Sanitation Data'!I41))="","",OFFSET('Sanitation Data'!$I$31,0,10*ROW('Sanitation Data'!I41)))</f>
        <v/>
      </c>
      <c r="DN47" s="297" t="str">
        <f ca="true">+IF(OFFSET('Sanitation Data'!$I$32,0,10*ROW('Sanitation Data'!I41))="","",OFFSET('Sanitation Data'!$I$32,0,10*ROW('Sanitation Data'!I41)))</f>
        <v/>
      </c>
      <c r="DO47" s="297" t="str">
        <f ca="true">+IF(OFFSET('Hygiene Data'!$D$11,0,10*ROW('Hygiene Data'!D41))="","",OFFSET('Hygiene Data'!$D$11,0,10*ROW('Hygiene Data'!D41)))</f>
        <v/>
      </c>
      <c r="DP47" s="297" t="str">
        <f ca="true">+IF(OFFSET('Hygiene Data'!$D$12,0,10*ROW('Hygiene Data'!D41))="","",OFFSET('Hygiene Data'!$D$12,0,10*ROW('Hygiene Data'!D41)))</f>
        <v/>
      </c>
      <c r="DQ47" s="297" t="str">
        <f ca="true">+IF(OFFSET('Hygiene Data'!$D$13,0,10*ROW('Hygiene Data'!D41))="","",OFFSET('Hygiene Data'!$D$13,0,10*ROW('Hygiene Data'!D41)))</f>
        <v/>
      </c>
      <c r="DR47" s="297" t="str">
        <f ca="true">+IF(OFFSET('Hygiene Data'!$E$11,0,10*ROW('Hygiene Data'!E41))="","",OFFSET('Hygiene Data'!$E$11,0,10*ROW('Hygiene Data'!E41)))</f>
        <v/>
      </c>
      <c r="DS47" s="297" t="str">
        <f ca="true">+IF(OFFSET('Hygiene Data'!$E$12,0,10*ROW('Hygiene Data'!E41))="","",OFFSET('Hygiene Data'!$E$12,0,10*ROW('Hygiene Data'!E41)))</f>
        <v/>
      </c>
      <c r="DT47" s="297" t="str">
        <f ca="true">+IF(OFFSET('Hygiene Data'!$E$13,0,10*ROW('Hygiene Data'!E41))="","",OFFSET('Hygiene Data'!$E$13,0,10*ROW('Hygiene Data'!E41)))</f>
        <v/>
      </c>
      <c r="DU47" s="297" t="str">
        <f ca="true">+IF(OFFSET('Hygiene Data'!$F$11,0,10*ROW('Hygiene Data'!F41))="","",OFFSET('Hygiene Data'!$F$11,0,10*ROW('Hygiene Data'!F41)))</f>
        <v/>
      </c>
      <c r="DV47" s="297" t="str">
        <f ca="true">+IF(OFFSET('Hygiene Data'!$F$12,0,10*ROW('Hygiene Data'!F41))="","",OFFSET('Hygiene Data'!$F$12,0,10*ROW('Hygiene Data'!F41)))</f>
        <v/>
      </c>
      <c r="DW47" s="297" t="str">
        <f ca="true">+IF(OFFSET('Hygiene Data'!$F$13,0,10*ROW('Hygiene Data'!F41))="","",OFFSET('Hygiene Data'!$F$13,0,10*ROW('Hygiene Data'!F41)))</f>
        <v/>
      </c>
      <c r="DX47" s="297" t="str">
        <f ca="true">+IF(OFFSET('Hygiene Data'!$G$11,0,10*ROW('Hygiene Data'!G41))="","",OFFSET('Hygiene Data'!$G$11,0,10*ROW('Hygiene Data'!G41)))</f>
        <v/>
      </c>
      <c r="DY47" s="297" t="str">
        <f ca="true">+IF(OFFSET('Hygiene Data'!$G$12,0,10*ROW('Hygiene Data'!G41))="","",OFFSET('Hygiene Data'!$G$12,0,10*ROW('Hygiene Data'!G41)))</f>
        <v/>
      </c>
      <c r="DZ47" s="297" t="str">
        <f ca="true">+IF(OFFSET('Hygiene Data'!$G$13,0,10*ROW('Hygiene Data'!G41))="","",OFFSET('Hygiene Data'!$G$13,0,10*ROW('Hygiene Data'!G41)))</f>
        <v/>
      </c>
      <c r="EA47" s="297" t="str">
        <f ca="true">+IF(OFFSET('Hygiene Data'!$H$11,0,10*ROW('Hygiene Data'!H41))="","",OFFSET('Hygiene Data'!$H$11,0,10*ROW('Hygiene Data'!H41)))</f>
        <v/>
      </c>
      <c r="EB47" s="297" t="str">
        <f ca="true">+IF(OFFSET('Hygiene Data'!$H$12,0,10*ROW('Hygiene Data'!H41))="","",OFFSET('Hygiene Data'!$H$12,0,10*ROW('Hygiene Data'!H41)))</f>
        <v/>
      </c>
      <c r="EC47" s="297" t="str">
        <f ca="true">+IF(OFFSET('Hygiene Data'!$H$13,0,10*ROW('Hygiene Data'!H41))="","",OFFSET('Hygiene Data'!$H$13,0,10*ROW('Hygiene Data'!H41)))</f>
        <v/>
      </c>
      <c r="ED47" s="297" t="str">
        <f ca="true">+IF(OFFSET('Hygiene Data'!$I$11,0,10*ROW('Hygiene Data'!I41))="","",OFFSET('Hygiene Data'!$I$11,0,10*ROW('Hygiene Data'!I41)))</f>
        <v/>
      </c>
      <c r="EE47" s="297" t="str">
        <f ca="true">+IF(OFFSET('Hygiene Data'!$I$12,0,10*ROW('Hygiene Data'!I41))="","",OFFSET('Hygiene Data'!$I$12,0,10*ROW('Hygiene Data'!I41)))</f>
        <v/>
      </c>
      <c r="EF47" s="29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3"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7"/>
      <c r="BS48" s="297" t="str">
        <f ca="true">+IF(OFFSET('Water Data'!$D$27,0,10*ROW('Water Data'!D42))="","",OFFSET('Water Data'!$D$27,0,10*ROW('Water Data'!D42)))</f>
        <v/>
      </c>
      <c r="BT48" s="297" t="str">
        <f ca="true">+IF(OFFSET('Water Data'!$D$28,0,10*ROW('Water Data'!D42))="","",OFFSET('Water Data'!$D$28,0,10*ROW('Water Data'!D42)))</f>
        <v/>
      </c>
      <c r="BU48" s="297" t="str">
        <f ca="true">+IF(OFFSET('Water Data'!$D$29,0,10*ROW('Water Data'!D42))="","",OFFSET('Water Data'!$D$29,0,10*ROW('Water Data'!D42)))</f>
        <v/>
      </c>
      <c r="BV48" s="297" t="str">
        <f ca="true">+IF(OFFSET('Water Data'!$E$27,0,10*ROW('Water Data'!E42))="","",OFFSET('Water Data'!$E$27,0,10*ROW('Water Data'!E42)))</f>
        <v/>
      </c>
      <c r="BW48" s="297" t="str">
        <f ca="true">+IF(OFFSET('Water Data'!$E$28,0,10*ROW('Water Data'!E42))="","",OFFSET('Water Data'!$E$28,0,10*ROW('Water Data'!E42)))</f>
        <v/>
      </c>
      <c r="BX48" s="297" t="str">
        <f ca="true">+IF(OFFSET('Water Data'!$E$29,0,10*ROW('Water Data'!E42))="","",OFFSET('Water Data'!$E$29,0,10*ROW('Water Data'!E42)))</f>
        <v/>
      </c>
      <c r="BY48" s="297" t="str">
        <f ca="true">+IF(OFFSET('Water Data'!$F$27,0,10*ROW('Water Data'!F42))="","",OFFSET('Water Data'!$F$27,0,10*ROW('Water Data'!F42)))</f>
        <v/>
      </c>
      <c r="BZ48" s="297" t="str">
        <f ca="true">+IF(OFFSET('Water Data'!$F$28,0,10*ROW('Water Data'!F42))="","",OFFSET('Water Data'!$F$28,0,10*ROW('Water Data'!F42)))</f>
        <v/>
      </c>
      <c r="CA48" s="297" t="str">
        <f ca="true">+IF(OFFSET('Water Data'!$F$29,0,10*ROW('Water Data'!F42))="","",OFFSET('Water Data'!$F$29,0,10*ROW('Water Data'!F42)))</f>
        <v/>
      </c>
      <c r="CB48" s="297" t="str">
        <f ca="true">+IF(OFFSET('Water Data'!$G$27,0,10*ROW('Water Data'!G42))="","",OFFSET('Water Data'!$G$27,0,10*ROW('Water Data'!G42)))</f>
        <v/>
      </c>
      <c r="CC48" s="297" t="str">
        <f ca="true">+IF(OFFSET('Water Data'!$G$28,0,10*ROW('Water Data'!G42))="","",OFFSET('Water Data'!$G$28,0,10*ROW('Water Data'!G42)))</f>
        <v/>
      </c>
      <c r="CD48" s="297" t="str">
        <f ca="true">+IF(OFFSET('Water Data'!$G$29,0,10*ROW('Water Data'!G42))="","",OFFSET('Water Data'!$G$29,0,10*ROW('Water Data'!G42)))</f>
        <v/>
      </c>
      <c r="CE48" s="297" t="str">
        <f ca="true">+IF(OFFSET('Water Data'!$H$27,0,10*ROW('Water Data'!H42))="","",OFFSET('Water Data'!$H$27,0,10*ROW('Water Data'!H42)))</f>
        <v/>
      </c>
      <c r="CF48" s="297" t="str">
        <f ca="true">+IF(OFFSET('Water Data'!$H$28,0,10*ROW('Water Data'!H42))="","",OFFSET('Water Data'!$H$28,0,10*ROW('Water Data'!H42)))</f>
        <v/>
      </c>
      <c r="CG48" s="297" t="str">
        <f ca="true">+IF(OFFSET('Water Data'!$H$29,0,10*ROW('Water Data'!H42))="","",OFFSET('Water Data'!$H$29,0,10*ROW('Water Data'!H42)))</f>
        <v/>
      </c>
      <c r="CH48" s="297" t="str">
        <f ca="true">+IF(OFFSET('Water Data'!$I$27,0,10*ROW('Water Data'!I42))="","",OFFSET('Water Data'!$I$27,0,10*ROW('Water Data'!I42)))</f>
        <v/>
      </c>
      <c r="CI48" s="297" t="str">
        <f ca="true">+IF(OFFSET('Water Data'!$I$28,0,10*ROW('Water Data'!I42))="","",OFFSET('Water Data'!$I$28,0,10*ROW('Water Data'!I42)))</f>
        <v/>
      </c>
      <c r="CJ48" s="297" t="str">
        <f ca="true">+IF(OFFSET('Water Data'!$I$29,0,10*ROW('Water Data'!I42))="","",OFFSET('Water Data'!$I$29,0,10*ROW('Water Data'!I42)))</f>
        <v/>
      </c>
      <c r="CK48" s="297" t="str">
        <f ca="true">+IF(OFFSET('Sanitation Data'!$D$28,0,10*ROW('Sanitation Data'!D42))="","",OFFSET('Sanitation Data'!$D$28,0,10*ROW('Sanitation Data'!D42)))</f>
        <v/>
      </c>
      <c r="CL48" s="297" t="str">
        <f ca="true">+IF(OFFSET('Sanitation Data'!$D$29,0,10*ROW('Sanitation Data'!D42))="","",OFFSET('Sanitation Data'!$D$29,0,10*ROW('Sanitation Data'!D42)))</f>
        <v/>
      </c>
      <c r="CM48" s="297" t="str">
        <f ca="true">+IF(OFFSET('Sanitation Data'!$D$30,0,10*ROW('Sanitation Data'!D42))="","",OFFSET('Sanitation Data'!$D$30,0,10*ROW('Sanitation Data'!D42)))</f>
        <v/>
      </c>
      <c r="CN48" s="297" t="str">
        <f ca="true">+IF(OFFSET('Sanitation Data'!$D$31,0,10*ROW('Sanitation Data'!D42))="","",OFFSET('Sanitation Data'!$D$31,0,10*ROW('Sanitation Data'!D42)))</f>
        <v/>
      </c>
      <c r="CO48" s="297" t="str">
        <f ca="true">+IF(OFFSET('Sanitation Data'!$D$32,0,10*ROW('Sanitation Data'!D42))="","",OFFSET('Sanitation Data'!$D$32,0,10*ROW('Sanitation Data'!D42)))</f>
        <v/>
      </c>
      <c r="CP48" s="297" t="str">
        <f ca="true">+IF(OFFSET('Sanitation Data'!$E$28,0,10*ROW('Sanitation Data'!E42))="","",OFFSET('Sanitation Data'!$E$28,0,10*ROW('Sanitation Data'!E42)))</f>
        <v/>
      </c>
      <c r="CQ48" s="297" t="str">
        <f ca="true">+IF(OFFSET('Sanitation Data'!$E$29,0,10*ROW('Sanitation Data'!E42))="","",OFFSET('Sanitation Data'!$E$29,0,10*ROW('Sanitation Data'!E42)))</f>
        <v/>
      </c>
      <c r="CR48" s="297" t="str">
        <f ca="true">+IF(OFFSET('Sanitation Data'!$E$30,0,10*ROW('Sanitation Data'!E42))="","",OFFSET('Sanitation Data'!$E$30,0,10*ROW('Sanitation Data'!E42)))</f>
        <v/>
      </c>
      <c r="CS48" s="297" t="str">
        <f ca="true">+IF(OFFSET('Sanitation Data'!$E$31,0,10*ROW('Sanitation Data'!E42))="","",OFFSET('Sanitation Data'!$E$31,0,10*ROW('Sanitation Data'!E42)))</f>
        <v/>
      </c>
      <c r="CT48" s="297" t="str">
        <f ca="true">+IF(OFFSET('Sanitation Data'!$E$32,0,10*ROW('Sanitation Data'!E42))="","",OFFSET('Sanitation Data'!$E$32,0,10*ROW('Sanitation Data'!E42)))</f>
        <v/>
      </c>
      <c r="CU48" s="297" t="str">
        <f ca="true">+IF(OFFSET('Sanitation Data'!$F$28,0,10*ROW('Sanitation Data'!F42))="","",OFFSET('Sanitation Data'!$F$28,0,10*ROW('Sanitation Data'!F42)))</f>
        <v/>
      </c>
      <c r="CV48" s="297" t="str">
        <f ca="true">+IF(OFFSET('Sanitation Data'!$F$29,0,10*ROW('Sanitation Data'!F42))="","",OFFSET('Sanitation Data'!$F$29,0,10*ROW('Sanitation Data'!F42)))</f>
        <v/>
      </c>
      <c r="CW48" s="297" t="str">
        <f ca="true">+IF(OFFSET('Sanitation Data'!$F$30,0,10*ROW('Sanitation Data'!F42))="","",OFFSET('Sanitation Data'!$F$30,0,10*ROW('Sanitation Data'!F42)))</f>
        <v/>
      </c>
      <c r="CX48" s="297" t="str">
        <f ca="true">+IF(OFFSET('Sanitation Data'!$F$31,0,10*ROW('Sanitation Data'!F42))="","",OFFSET('Sanitation Data'!$F$31,0,10*ROW('Sanitation Data'!F42)))</f>
        <v/>
      </c>
      <c r="CY48" s="297" t="str">
        <f ca="true">+IF(OFFSET('Sanitation Data'!$F$32,0,10*ROW('Sanitation Data'!F42))="","",OFFSET('Sanitation Data'!$F$32,0,10*ROW('Sanitation Data'!F42)))</f>
        <v/>
      </c>
      <c r="CZ48" s="297" t="str">
        <f ca="true">+IF(OFFSET('Sanitation Data'!$G$28,0,10*ROW('Sanitation Data'!G42))="","",OFFSET('Sanitation Data'!$G$28,0,10*ROW('Sanitation Data'!G42)))</f>
        <v/>
      </c>
      <c r="DA48" s="297" t="str">
        <f ca="true">+IF(OFFSET('Sanitation Data'!$G$29,0,10*ROW('Sanitation Data'!G42))="","",OFFSET('Sanitation Data'!$G$29,0,10*ROW('Sanitation Data'!G42)))</f>
        <v/>
      </c>
      <c r="DB48" s="297" t="str">
        <f ca="true">+IF(OFFSET('Sanitation Data'!$G$30,0,10*ROW('Sanitation Data'!G42))="","",OFFSET('Sanitation Data'!$G$30,0,10*ROW('Sanitation Data'!G42)))</f>
        <v/>
      </c>
      <c r="DC48" s="297" t="str">
        <f ca="true">+IF(OFFSET('Sanitation Data'!$G$31,0,10*ROW('Sanitation Data'!G42))="","",OFFSET('Sanitation Data'!$G$31,0,10*ROW('Sanitation Data'!G42)))</f>
        <v/>
      </c>
      <c r="DD48" s="297" t="str">
        <f ca="true">+IF(OFFSET('Sanitation Data'!$G$32,0,10*ROW('Sanitation Data'!G42))="","",OFFSET('Sanitation Data'!$G$32,0,10*ROW('Sanitation Data'!G42)))</f>
        <v/>
      </c>
      <c r="DE48" s="297" t="str">
        <f ca="true">+IF(OFFSET('Sanitation Data'!$H$28,0,10*ROW('Sanitation Data'!H42))="","",OFFSET('Sanitation Data'!$H$28,0,10*ROW('Sanitation Data'!H42)))</f>
        <v/>
      </c>
      <c r="DF48" s="297" t="str">
        <f ca="true">+IF(OFFSET('Sanitation Data'!$H$29,0,10*ROW('Sanitation Data'!H42))="","",OFFSET('Sanitation Data'!$H$29,0,10*ROW('Sanitation Data'!H42)))</f>
        <v/>
      </c>
      <c r="DG48" s="297" t="str">
        <f ca="true">+IF(OFFSET('Sanitation Data'!$H$30,0,10*ROW('Sanitation Data'!H42))="","",OFFSET('Sanitation Data'!$H$30,0,10*ROW('Sanitation Data'!H42)))</f>
        <v/>
      </c>
      <c r="DH48" s="297" t="str">
        <f ca="true">+IF(OFFSET('Sanitation Data'!$H$31,0,10*ROW('Sanitation Data'!H42))="","",OFFSET('Sanitation Data'!$H$31,0,10*ROW('Sanitation Data'!H42)))</f>
        <v/>
      </c>
      <c r="DI48" s="297" t="str">
        <f ca="true">+IF(OFFSET('Sanitation Data'!$H$32,0,10*ROW('Sanitation Data'!H42))="","",OFFSET('Sanitation Data'!$H$32,0,10*ROW('Sanitation Data'!H42)))</f>
        <v/>
      </c>
      <c r="DJ48" s="297" t="str">
        <f ca="true">+IF(OFFSET('Sanitation Data'!$I$28,0,10*ROW('Sanitation Data'!I42))="","",OFFSET('Sanitation Data'!$I$28,0,10*ROW('Sanitation Data'!I42)))</f>
        <v/>
      </c>
      <c r="DK48" s="297" t="str">
        <f ca="true">+IF(OFFSET('Sanitation Data'!$I$29,0,10*ROW('Sanitation Data'!I42))="","",OFFSET('Sanitation Data'!$I$29,0,10*ROW('Sanitation Data'!I42)))</f>
        <v/>
      </c>
      <c r="DL48" s="297" t="str">
        <f ca="true">+IF(OFFSET('Sanitation Data'!$I$30,0,10*ROW('Sanitation Data'!I42))="","",OFFSET('Sanitation Data'!$I$30,0,10*ROW('Sanitation Data'!I42)))</f>
        <v/>
      </c>
      <c r="DM48" s="297" t="str">
        <f ca="true">+IF(OFFSET('Sanitation Data'!$I$31,0,10*ROW('Sanitation Data'!I42))="","",OFFSET('Sanitation Data'!$I$31,0,10*ROW('Sanitation Data'!I42)))</f>
        <v/>
      </c>
      <c r="DN48" s="297" t="str">
        <f ca="true">+IF(OFFSET('Sanitation Data'!$I$32,0,10*ROW('Sanitation Data'!I42))="","",OFFSET('Sanitation Data'!$I$32,0,10*ROW('Sanitation Data'!I42)))</f>
        <v/>
      </c>
      <c r="DO48" s="297" t="str">
        <f ca="true">+IF(OFFSET('Hygiene Data'!$D$11,0,10*ROW('Hygiene Data'!D42))="","",OFFSET('Hygiene Data'!$D$11,0,10*ROW('Hygiene Data'!D42)))</f>
        <v/>
      </c>
      <c r="DP48" s="297" t="str">
        <f ca="true">+IF(OFFSET('Hygiene Data'!$D$12,0,10*ROW('Hygiene Data'!D42))="","",OFFSET('Hygiene Data'!$D$12,0,10*ROW('Hygiene Data'!D42)))</f>
        <v/>
      </c>
      <c r="DQ48" s="297" t="str">
        <f ca="true">+IF(OFFSET('Hygiene Data'!$D$13,0,10*ROW('Hygiene Data'!D42))="","",OFFSET('Hygiene Data'!$D$13,0,10*ROW('Hygiene Data'!D42)))</f>
        <v/>
      </c>
      <c r="DR48" s="297" t="str">
        <f ca="true">+IF(OFFSET('Hygiene Data'!$E$11,0,10*ROW('Hygiene Data'!E42))="","",OFFSET('Hygiene Data'!$E$11,0,10*ROW('Hygiene Data'!E42)))</f>
        <v/>
      </c>
      <c r="DS48" s="297" t="str">
        <f ca="true">+IF(OFFSET('Hygiene Data'!$E$12,0,10*ROW('Hygiene Data'!E42))="","",OFFSET('Hygiene Data'!$E$12,0,10*ROW('Hygiene Data'!E42)))</f>
        <v/>
      </c>
      <c r="DT48" s="297" t="str">
        <f ca="true">+IF(OFFSET('Hygiene Data'!$E$13,0,10*ROW('Hygiene Data'!E42))="","",OFFSET('Hygiene Data'!$E$13,0,10*ROW('Hygiene Data'!E42)))</f>
        <v/>
      </c>
      <c r="DU48" s="297" t="str">
        <f ca="true">+IF(OFFSET('Hygiene Data'!$F$11,0,10*ROW('Hygiene Data'!F42))="","",OFFSET('Hygiene Data'!$F$11,0,10*ROW('Hygiene Data'!F42)))</f>
        <v/>
      </c>
      <c r="DV48" s="297" t="str">
        <f ca="true">+IF(OFFSET('Hygiene Data'!$F$12,0,10*ROW('Hygiene Data'!F42))="","",OFFSET('Hygiene Data'!$F$12,0,10*ROW('Hygiene Data'!F42)))</f>
        <v/>
      </c>
      <c r="DW48" s="297" t="str">
        <f ca="true">+IF(OFFSET('Hygiene Data'!$F$13,0,10*ROW('Hygiene Data'!F42))="","",OFFSET('Hygiene Data'!$F$13,0,10*ROW('Hygiene Data'!F42)))</f>
        <v/>
      </c>
      <c r="DX48" s="297" t="str">
        <f ca="true">+IF(OFFSET('Hygiene Data'!$G$11,0,10*ROW('Hygiene Data'!G42))="","",OFFSET('Hygiene Data'!$G$11,0,10*ROW('Hygiene Data'!G42)))</f>
        <v/>
      </c>
      <c r="DY48" s="297" t="str">
        <f ca="true">+IF(OFFSET('Hygiene Data'!$G$12,0,10*ROW('Hygiene Data'!G42))="","",OFFSET('Hygiene Data'!$G$12,0,10*ROW('Hygiene Data'!G42)))</f>
        <v/>
      </c>
      <c r="DZ48" s="297" t="str">
        <f ca="true">+IF(OFFSET('Hygiene Data'!$G$13,0,10*ROW('Hygiene Data'!G42))="","",OFFSET('Hygiene Data'!$G$13,0,10*ROW('Hygiene Data'!G42)))</f>
        <v/>
      </c>
      <c r="EA48" s="297" t="str">
        <f ca="true">+IF(OFFSET('Hygiene Data'!$H$11,0,10*ROW('Hygiene Data'!H42))="","",OFFSET('Hygiene Data'!$H$11,0,10*ROW('Hygiene Data'!H42)))</f>
        <v/>
      </c>
      <c r="EB48" s="297" t="str">
        <f ca="true">+IF(OFFSET('Hygiene Data'!$H$12,0,10*ROW('Hygiene Data'!H42))="","",OFFSET('Hygiene Data'!$H$12,0,10*ROW('Hygiene Data'!H42)))</f>
        <v/>
      </c>
      <c r="EC48" s="297" t="str">
        <f ca="true">+IF(OFFSET('Hygiene Data'!$H$13,0,10*ROW('Hygiene Data'!H42))="","",OFFSET('Hygiene Data'!$H$13,0,10*ROW('Hygiene Data'!H42)))</f>
        <v/>
      </c>
      <c r="ED48" s="297" t="str">
        <f ca="true">+IF(OFFSET('Hygiene Data'!$I$11,0,10*ROW('Hygiene Data'!I42))="","",OFFSET('Hygiene Data'!$I$11,0,10*ROW('Hygiene Data'!I42)))</f>
        <v/>
      </c>
      <c r="EE48" s="297" t="str">
        <f ca="true">+IF(OFFSET('Hygiene Data'!$I$12,0,10*ROW('Hygiene Data'!I42))="","",OFFSET('Hygiene Data'!$I$12,0,10*ROW('Hygiene Data'!I42)))</f>
        <v/>
      </c>
      <c r="EF48" s="29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3"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7"/>
      <c r="BS49" s="297" t="str">
        <f ca="true">+IF(OFFSET('Water Data'!$D$27,0,10*ROW('Water Data'!D43))="","",OFFSET('Water Data'!$D$27,0,10*ROW('Water Data'!D43)))</f>
        <v/>
      </c>
      <c r="BT49" s="297" t="str">
        <f ca="true">+IF(OFFSET('Water Data'!$D$28,0,10*ROW('Water Data'!D43))="","",OFFSET('Water Data'!$D$28,0,10*ROW('Water Data'!D43)))</f>
        <v/>
      </c>
      <c r="BU49" s="297" t="str">
        <f ca="true">+IF(OFFSET('Water Data'!$D$29,0,10*ROW('Water Data'!D43))="","",OFFSET('Water Data'!$D$29,0,10*ROW('Water Data'!D43)))</f>
        <v/>
      </c>
      <c r="BV49" s="297" t="str">
        <f ca="true">+IF(OFFSET('Water Data'!$E$27,0,10*ROW('Water Data'!E43))="","",OFFSET('Water Data'!$E$27,0,10*ROW('Water Data'!E43)))</f>
        <v/>
      </c>
      <c r="BW49" s="297" t="str">
        <f ca="true">+IF(OFFSET('Water Data'!$E$28,0,10*ROW('Water Data'!E43))="","",OFFSET('Water Data'!$E$28,0,10*ROW('Water Data'!E43)))</f>
        <v/>
      </c>
      <c r="BX49" s="297" t="str">
        <f ca="true">+IF(OFFSET('Water Data'!$E$29,0,10*ROW('Water Data'!E43))="","",OFFSET('Water Data'!$E$29,0,10*ROW('Water Data'!E43)))</f>
        <v/>
      </c>
      <c r="BY49" s="297" t="str">
        <f ca="true">+IF(OFFSET('Water Data'!$F$27,0,10*ROW('Water Data'!F43))="","",OFFSET('Water Data'!$F$27,0,10*ROW('Water Data'!F43)))</f>
        <v/>
      </c>
      <c r="BZ49" s="297" t="str">
        <f ca="true">+IF(OFFSET('Water Data'!$F$28,0,10*ROW('Water Data'!F43))="","",OFFSET('Water Data'!$F$28,0,10*ROW('Water Data'!F43)))</f>
        <v/>
      </c>
      <c r="CA49" s="297" t="str">
        <f ca="true">+IF(OFFSET('Water Data'!$F$29,0,10*ROW('Water Data'!F43))="","",OFFSET('Water Data'!$F$29,0,10*ROW('Water Data'!F43)))</f>
        <v/>
      </c>
      <c r="CB49" s="297" t="str">
        <f ca="true">+IF(OFFSET('Water Data'!$G$27,0,10*ROW('Water Data'!G43))="","",OFFSET('Water Data'!$G$27,0,10*ROW('Water Data'!G43)))</f>
        <v/>
      </c>
      <c r="CC49" s="297" t="str">
        <f ca="true">+IF(OFFSET('Water Data'!$G$28,0,10*ROW('Water Data'!G43))="","",OFFSET('Water Data'!$G$28,0,10*ROW('Water Data'!G43)))</f>
        <v/>
      </c>
      <c r="CD49" s="297" t="str">
        <f ca="true">+IF(OFFSET('Water Data'!$G$29,0,10*ROW('Water Data'!G43))="","",OFFSET('Water Data'!$G$29,0,10*ROW('Water Data'!G43)))</f>
        <v/>
      </c>
      <c r="CE49" s="297" t="str">
        <f ca="true">+IF(OFFSET('Water Data'!$H$27,0,10*ROW('Water Data'!H43))="","",OFFSET('Water Data'!$H$27,0,10*ROW('Water Data'!H43)))</f>
        <v/>
      </c>
      <c r="CF49" s="297" t="str">
        <f ca="true">+IF(OFFSET('Water Data'!$H$28,0,10*ROW('Water Data'!H43))="","",OFFSET('Water Data'!$H$28,0,10*ROW('Water Data'!H43)))</f>
        <v/>
      </c>
      <c r="CG49" s="297" t="str">
        <f ca="true">+IF(OFFSET('Water Data'!$H$29,0,10*ROW('Water Data'!H43))="","",OFFSET('Water Data'!$H$29,0,10*ROW('Water Data'!H43)))</f>
        <v/>
      </c>
      <c r="CH49" s="297" t="str">
        <f ca="true">+IF(OFFSET('Water Data'!$I$27,0,10*ROW('Water Data'!I43))="","",OFFSET('Water Data'!$I$27,0,10*ROW('Water Data'!I43)))</f>
        <v/>
      </c>
      <c r="CI49" s="297" t="str">
        <f ca="true">+IF(OFFSET('Water Data'!$I$28,0,10*ROW('Water Data'!I43))="","",OFFSET('Water Data'!$I$28,0,10*ROW('Water Data'!I43)))</f>
        <v/>
      </c>
      <c r="CJ49" s="297" t="str">
        <f ca="true">+IF(OFFSET('Water Data'!$I$29,0,10*ROW('Water Data'!I43))="","",OFFSET('Water Data'!$I$29,0,10*ROW('Water Data'!I43)))</f>
        <v/>
      </c>
      <c r="CK49" s="297" t="str">
        <f ca="true">+IF(OFFSET('Sanitation Data'!$D$28,0,10*ROW('Sanitation Data'!D43))="","",OFFSET('Sanitation Data'!$D$28,0,10*ROW('Sanitation Data'!D43)))</f>
        <v/>
      </c>
      <c r="CL49" s="297" t="str">
        <f ca="true">+IF(OFFSET('Sanitation Data'!$D$29,0,10*ROW('Sanitation Data'!D43))="","",OFFSET('Sanitation Data'!$D$29,0,10*ROW('Sanitation Data'!D43)))</f>
        <v/>
      </c>
      <c r="CM49" s="297" t="str">
        <f ca="true">+IF(OFFSET('Sanitation Data'!$D$30,0,10*ROW('Sanitation Data'!D43))="","",OFFSET('Sanitation Data'!$D$30,0,10*ROW('Sanitation Data'!D43)))</f>
        <v/>
      </c>
      <c r="CN49" s="297" t="str">
        <f ca="true">+IF(OFFSET('Sanitation Data'!$D$31,0,10*ROW('Sanitation Data'!D43))="","",OFFSET('Sanitation Data'!$D$31,0,10*ROW('Sanitation Data'!D43)))</f>
        <v/>
      </c>
      <c r="CO49" s="297" t="str">
        <f ca="true">+IF(OFFSET('Sanitation Data'!$D$32,0,10*ROW('Sanitation Data'!D43))="","",OFFSET('Sanitation Data'!$D$32,0,10*ROW('Sanitation Data'!D43)))</f>
        <v/>
      </c>
      <c r="CP49" s="297" t="str">
        <f ca="true">+IF(OFFSET('Sanitation Data'!$E$28,0,10*ROW('Sanitation Data'!E43))="","",OFFSET('Sanitation Data'!$E$28,0,10*ROW('Sanitation Data'!E43)))</f>
        <v/>
      </c>
      <c r="CQ49" s="297" t="str">
        <f ca="true">+IF(OFFSET('Sanitation Data'!$E$29,0,10*ROW('Sanitation Data'!E43))="","",OFFSET('Sanitation Data'!$E$29,0,10*ROW('Sanitation Data'!E43)))</f>
        <v/>
      </c>
      <c r="CR49" s="297" t="str">
        <f ca="true">+IF(OFFSET('Sanitation Data'!$E$30,0,10*ROW('Sanitation Data'!E43))="","",OFFSET('Sanitation Data'!$E$30,0,10*ROW('Sanitation Data'!E43)))</f>
        <v/>
      </c>
      <c r="CS49" s="297" t="str">
        <f ca="true">+IF(OFFSET('Sanitation Data'!$E$31,0,10*ROW('Sanitation Data'!E43))="","",OFFSET('Sanitation Data'!$E$31,0,10*ROW('Sanitation Data'!E43)))</f>
        <v/>
      </c>
      <c r="CT49" s="297" t="str">
        <f ca="true">+IF(OFFSET('Sanitation Data'!$E$32,0,10*ROW('Sanitation Data'!E43))="","",OFFSET('Sanitation Data'!$E$32,0,10*ROW('Sanitation Data'!E43)))</f>
        <v/>
      </c>
      <c r="CU49" s="297" t="str">
        <f ca="true">+IF(OFFSET('Sanitation Data'!$F$28,0,10*ROW('Sanitation Data'!F43))="","",OFFSET('Sanitation Data'!$F$28,0,10*ROW('Sanitation Data'!F43)))</f>
        <v/>
      </c>
      <c r="CV49" s="297" t="str">
        <f ca="true">+IF(OFFSET('Sanitation Data'!$F$29,0,10*ROW('Sanitation Data'!F43))="","",OFFSET('Sanitation Data'!$F$29,0,10*ROW('Sanitation Data'!F43)))</f>
        <v/>
      </c>
      <c r="CW49" s="297" t="str">
        <f ca="true">+IF(OFFSET('Sanitation Data'!$F$30,0,10*ROW('Sanitation Data'!F43))="","",OFFSET('Sanitation Data'!$F$30,0,10*ROW('Sanitation Data'!F43)))</f>
        <v/>
      </c>
      <c r="CX49" s="297" t="str">
        <f ca="true">+IF(OFFSET('Sanitation Data'!$F$31,0,10*ROW('Sanitation Data'!F43))="","",OFFSET('Sanitation Data'!$F$31,0,10*ROW('Sanitation Data'!F43)))</f>
        <v/>
      </c>
      <c r="CY49" s="297" t="str">
        <f ca="true">+IF(OFFSET('Sanitation Data'!$F$32,0,10*ROW('Sanitation Data'!F43))="","",OFFSET('Sanitation Data'!$F$32,0,10*ROW('Sanitation Data'!F43)))</f>
        <v/>
      </c>
      <c r="CZ49" s="297" t="str">
        <f ca="true">+IF(OFFSET('Sanitation Data'!$G$28,0,10*ROW('Sanitation Data'!G43))="","",OFFSET('Sanitation Data'!$G$28,0,10*ROW('Sanitation Data'!G43)))</f>
        <v/>
      </c>
      <c r="DA49" s="297" t="str">
        <f ca="true">+IF(OFFSET('Sanitation Data'!$G$29,0,10*ROW('Sanitation Data'!G43))="","",OFFSET('Sanitation Data'!$G$29,0,10*ROW('Sanitation Data'!G43)))</f>
        <v/>
      </c>
      <c r="DB49" s="297" t="str">
        <f ca="true">+IF(OFFSET('Sanitation Data'!$G$30,0,10*ROW('Sanitation Data'!G43))="","",OFFSET('Sanitation Data'!$G$30,0,10*ROW('Sanitation Data'!G43)))</f>
        <v/>
      </c>
      <c r="DC49" s="297" t="str">
        <f ca="true">+IF(OFFSET('Sanitation Data'!$G$31,0,10*ROW('Sanitation Data'!G43))="","",OFFSET('Sanitation Data'!$G$31,0,10*ROW('Sanitation Data'!G43)))</f>
        <v/>
      </c>
      <c r="DD49" s="297" t="str">
        <f ca="true">+IF(OFFSET('Sanitation Data'!$G$32,0,10*ROW('Sanitation Data'!G43))="","",OFFSET('Sanitation Data'!$G$32,0,10*ROW('Sanitation Data'!G43)))</f>
        <v/>
      </c>
      <c r="DE49" s="297" t="str">
        <f ca="true">+IF(OFFSET('Sanitation Data'!$H$28,0,10*ROW('Sanitation Data'!H43))="","",OFFSET('Sanitation Data'!$H$28,0,10*ROW('Sanitation Data'!H43)))</f>
        <v/>
      </c>
      <c r="DF49" s="297" t="str">
        <f ca="true">+IF(OFFSET('Sanitation Data'!$H$29,0,10*ROW('Sanitation Data'!H43))="","",OFFSET('Sanitation Data'!$H$29,0,10*ROW('Sanitation Data'!H43)))</f>
        <v/>
      </c>
      <c r="DG49" s="297" t="str">
        <f ca="true">+IF(OFFSET('Sanitation Data'!$H$30,0,10*ROW('Sanitation Data'!H43))="","",OFFSET('Sanitation Data'!$H$30,0,10*ROW('Sanitation Data'!H43)))</f>
        <v/>
      </c>
      <c r="DH49" s="297" t="str">
        <f ca="true">+IF(OFFSET('Sanitation Data'!$H$31,0,10*ROW('Sanitation Data'!H43))="","",OFFSET('Sanitation Data'!$H$31,0,10*ROW('Sanitation Data'!H43)))</f>
        <v/>
      </c>
      <c r="DI49" s="297" t="str">
        <f ca="true">+IF(OFFSET('Sanitation Data'!$H$32,0,10*ROW('Sanitation Data'!H43))="","",OFFSET('Sanitation Data'!$H$32,0,10*ROW('Sanitation Data'!H43)))</f>
        <v/>
      </c>
      <c r="DJ49" s="297" t="str">
        <f ca="true">+IF(OFFSET('Sanitation Data'!$I$28,0,10*ROW('Sanitation Data'!I43))="","",OFFSET('Sanitation Data'!$I$28,0,10*ROW('Sanitation Data'!I43)))</f>
        <v/>
      </c>
      <c r="DK49" s="297" t="str">
        <f ca="true">+IF(OFFSET('Sanitation Data'!$I$29,0,10*ROW('Sanitation Data'!I43))="","",OFFSET('Sanitation Data'!$I$29,0,10*ROW('Sanitation Data'!I43)))</f>
        <v/>
      </c>
      <c r="DL49" s="297" t="str">
        <f ca="true">+IF(OFFSET('Sanitation Data'!$I$30,0,10*ROW('Sanitation Data'!I43))="","",OFFSET('Sanitation Data'!$I$30,0,10*ROW('Sanitation Data'!I43)))</f>
        <v/>
      </c>
      <c r="DM49" s="297" t="str">
        <f ca="true">+IF(OFFSET('Sanitation Data'!$I$31,0,10*ROW('Sanitation Data'!I43))="","",OFFSET('Sanitation Data'!$I$31,0,10*ROW('Sanitation Data'!I43)))</f>
        <v/>
      </c>
      <c r="DN49" s="297" t="str">
        <f ca="true">+IF(OFFSET('Sanitation Data'!$I$32,0,10*ROW('Sanitation Data'!I43))="","",OFFSET('Sanitation Data'!$I$32,0,10*ROW('Sanitation Data'!I43)))</f>
        <v/>
      </c>
      <c r="DO49" s="297" t="str">
        <f ca="true">+IF(OFFSET('Hygiene Data'!$D$11,0,10*ROW('Hygiene Data'!D43))="","",OFFSET('Hygiene Data'!$D$11,0,10*ROW('Hygiene Data'!D43)))</f>
        <v/>
      </c>
      <c r="DP49" s="297" t="str">
        <f ca="true">+IF(OFFSET('Hygiene Data'!$D$12,0,10*ROW('Hygiene Data'!D43))="","",OFFSET('Hygiene Data'!$D$12,0,10*ROW('Hygiene Data'!D43)))</f>
        <v/>
      </c>
      <c r="DQ49" s="297" t="str">
        <f ca="true">+IF(OFFSET('Hygiene Data'!$D$13,0,10*ROW('Hygiene Data'!D43))="","",OFFSET('Hygiene Data'!$D$13,0,10*ROW('Hygiene Data'!D43)))</f>
        <v/>
      </c>
      <c r="DR49" s="297" t="str">
        <f ca="true">+IF(OFFSET('Hygiene Data'!$E$11,0,10*ROW('Hygiene Data'!E43))="","",OFFSET('Hygiene Data'!$E$11,0,10*ROW('Hygiene Data'!E43)))</f>
        <v/>
      </c>
      <c r="DS49" s="297" t="str">
        <f ca="true">+IF(OFFSET('Hygiene Data'!$E$12,0,10*ROW('Hygiene Data'!E43))="","",OFFSET('Hygiene Data'!$E$12,0,10*ROW('Hygiene Data'!E43)))</f>
        <v/>
      </c>
      <c r="DT49" s="297" t="str">
        <f ca="true">+IF(OFFSET('Hygiene Data'!$E$13,0,10*ROW('Hygiene Data'!E43))="","",OFFSET('Hygiene Data'!$E$13,0,10*ROW('Hygiene Data'!E43)))</f>
        <v/>
      </c>
      <c r="DU49" s="297" t="str">
        <f ca="true">+IF(OFFSET('Hygiene Data'!$F$11,0,10*ROW('Hygiene Data'!F43))="","",OFFSET('Hygiene Data'!$F$11,0,10*ROW('Hygiene Data'!F43)))</f>
        <v/>
      </c>
      <c r="DV49" s="297" t="str">
        <f ca="true">+IF(OFFSET('Hygiene Data'!$F$12,0,10*ROW('Hygiene Data'!F43))="","",OFFSET('Hygiene Data'!$F$12,0,10*ROW('Hygiene Data'!F43)))</f>
        <v/>
      </c>
      <c r="DW49" s="297" t="str">
        <f ca="true">+IF(OFFSET('Hygiene Data'!$F$13,0,10*ROW('Hygiene Data'!F43))="","",OFFSET('Hygiene Data'!$F$13,0,10*ROW('Hygiene Data'!F43)))</f>
        <v/>
      </c>
      <c r="DX49" s="297" t="str">
        <f ca="true">+IF(OFFSET('Hygiene Data'!$G$11,0,10*ROW('Hygiene Data'!G43))="","",OFFSET('Hygiene Data'!$G$11,0,10*ROW('Hygiene Data'!G43)))</f>
        <v/>
      </c>
      <c r="DY49" s="297" t="str">
        <f ca="true">+IF(OFFSET('Hygiene Data'!$G$12,0,10*ROW('Hygiene Data'!G43))="","",OFFSET('Hygiene Data'!$G$12,0,10*ROW('Hygiene Data'!G43)))</f>
        <v/>
      </c>
      <c r="DZ49" s="297" t="str">
        <f ca="true">+IF(OFFSET('Hygiene Data'!$G$13,0,10*ROW('Hygiene Data'!G43))="","",OFFSET('Hygiene Data'!$G$13,0,10*ROW('Hygiene Data'!G43)))</f>
        <v/>
      </c>
      <c r="EA49" s="297" t="str">
        <f ca="true">+IF(OFFSET('Hygiene Data'!$H$11,0,10*ROW('Hygiene Data'!H43))="","",OFFSET('Hygiene Data'!$H$11,0,10*ROW('Hygiene Data'!H43)))</f>
        <v/>
      </c>
      <c r="EB49" s="297" t="str">
        <f ca="true">+IF(OFFSET('Hygiene Data'!$H$12,0,10*ROW('Hygiene Data'!H43))="","",OFFSET('Hygiene Data'!$H$12,0,10*ROW('Hygiene Data'!H43)))</f>
        <v/>
      </c>
      <c r="EC49" s="297" t="str">
        <f ca="true">+IF(OFFSET('Hygiene Data'!$H$13,0,10*ROW('Hygiene Data'!H43))="","",OFFSET('Hygiene Data'!$H$13,0,10*ROW('Hygiene Data'!H43)))</f>
        <v/>
      </c>
      <c r="ED49" s="297" t="str">
        <f ca="true">+IF(OFFSET('Hygiene Data'!$I$11,0,10*ROW('Hygiene Data'!I43))="","",OFFSET('Hygiene Data'!$I$11,0,10*ROW('Hygiene Data'!I43)))</f>
        <v/>
      </c>
      <c r="EE49" s="297" t="str">
        <f ca="true">+IF(OFFSET('Hygiene Data'!$I$12,0,10*ROW('Hygiene Data'!I43))="","",OFFSET('Hygiene Data'!$I$12,0,10*ROW('Hygiene Data'!I43)))</f>
        <v/>
      </c>
      <c r="EF49" s="29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3"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7"/>
      <c r="BS50" s="297" t="str">
        <f ca="true">+IF(OFFSET('Water Data'!$D$27,0,10*ROW('Water Data'!D44))="","",OFFSET('Water Data'!$D$27,0,10*ROW('Water Data'!D44)))</f>
        <v/>
      </c>
      <c r="BT50" s="297" t="str">
        <f ca="true">+IF(OFFSET('Water Data'!$D$28,0,10*ROW('Water Data'!D44))="","",OFFSET('Water Data'!$D$28,0,10*ROW('Water Data'!D44)))</f>
        <v/>
      </c>
      <c r="BU50" s="297" t="str">
        <f ca="true">+IF(OFFSET('Water Data'!$D$29,0,10*ROW('Water Data'!D44))="","",OFFSET('Water Data'!$D$29,0,10*ROW('Water Data'!D44)))</f>
        <v/>
      </c>
      <c r="BV50" s="297" t="str">
        <f ca="true">+IF(OFFSET('Water Data'!$E$27,0,10*ROW('Water Data'!E44))="","",OFFSET('Water Data'!$E$27,0,10*ROW('Water Data'!E44)))</f>
        <v/>
      </c>
      <c r="BW50" s="297" t="str">
        <f ca="true">+IF(OFFSET('Water Data'!$E$28,0,10*ROW('Water Data'!E44))="","",OFFSET('Water Data'!$E$28,0,10*ROW('Water Data'!E44)))</f>
        <v/>
      </c>
      <c r="BX50" s="297" t="str">
        <f ca="true">+IF(OFFSET('Water Data'!$E$29,0,10*ROW('Water Data'!E44))="","",OFFSET('Water Data'!$E$29,0,10*ROW('Water Data'!E44)))</f>
        <v/>
      </c>
      <c r="BY50" s="297" t="str">
        <f ca="true">+IF(OFFSET('Water Data'!$F$27,0,10*ROW('Water Data'!F44))="","",OFFSET('Water Data'!$F$27,0,10*ROW('Water Data'!F44)))</f>
        <v/>
      </c>
      <c r="BZ50" s="297" t="str">
        <f ca="true">+IF(OFFSET('Water Data'!$F$28,0,10*ROW('Water Data'!F44))="","",OFFSET('Water Data'!$F$28,0,10*ROW('Water Data'!F44)))</f>
        <v/>
      </c>
      <c r="CA50" s="297" t="str">
        <f ca="true">+IF(OFFSET('Water Data'!$F$29,0,10*ROW('Water Data'!F44))="","",OFFSET('Water Data'!$F$29,0,10*ROW('Water Data'!F44)))</f>
        <v/>
      </c>
      <c r="CB50" s="297" t="str">
        <f ca="true">+IF(OFFSET('Water Data'!$G$27,0,10*ROW('Water Data'!G44))="","",OFFSET('Water Data'!$G$27,0,10*ROW('Water Data'!G44)))</f>
        <v/>
      </c>
      <c r="CC50" s="297" t="str">
        <f ca="true">+IF(OFFSET('Water Data'!$G$28,0,10*ROW('Water Data'!G44))="","",OFFSET('Water Data'!$G$28,0,10*ROW('Water Data'!G44)))</f>
        <v/>
      </c>
      <c r="CD50" s="297" t="str">
        <f ca="true">+IF(OFFSET('Water Data'!$G$29,0,10*ROW('Water Data'!G44))="","",OFFSET('Water Data'!$G$29,0,10*ROW('Water Data'!G44)))</f>
        <v/>
      </c>
      <c r="CE50" s="297" t="str">
        <f ca="true">+IF(OFFSET('Water Data'!$H$27,0,10*ROW('Water Data'!H44))="","",OFFSET('Water Data'!$H$27,0,10*ROW('Water Data'!H44)))</f>
        <v/>
      </c>
      <c r="CF50" s="297" t="str">
        <f ca="true">+IF(OFFSET('Water Data'!$H$28,0,10*ROW('Water Data'!H44))="","",OFFSET('Water Data'!$H$28,0,10*ROW('Water Data'!H44)))</f>
        <v/>
      </c>
      <c r="CG50" s="297" t="str">
        <f ca="true">+IF(OFFSET('Water Data'!$H$29,0,10*ROW('Water Data'!H44))="","",OFFSET('Water Data'!$H$29,0,10*ROW('Water Data'!H44)))</f>
        <v/>
      </c>
      <c r="CH50" s="297" t="str">
        <f ca="true">+IF(OFFSET('Water Data'!$I$27,0,10*ROW('Water Data'!I44))="","",OFFSET('Water Data'!$I$27,0,10*ROW('Water Data'!I44)))</f>
        <v/>
      </c>
      <c r="CI50" s="297" t="str">
        <f ca="true">+IF(OFFSET('Water Data'!$I$28,0,10*ROW('Water Data'!I44))="","",OFFSET('Water Data'!$I$28,0,10*ROW('Water Data'!I44)))</f>
        <v/>
      </c>
      <c r="CJ50" s="297" t="str">
        <f ca="true">+IF(OFFSET('Water Data'!$I$29,0,10*ROW('Water Data'!I44))="","",OFFSET('Water Data'!$I$29,0,10*ROW('Water Data'!I44)))</f>
        <v/>
      </c>
      <c r="CK50" s="297" t="str">
        <f ca="true">+IF(OFFSET('Sanitation Data'!$D$28,0,10*ROW('Sanitation Data'!D44))="","",OFFSET('Sanitation Data'!$D$28,0,10*ROW('Sanitation Data'!D44)))</f>
        <v/>
      </c>
      <c r="CL50" s="297" t="str">
        <f ca="true">+IF(OFFSET('Sanitation Data'!$D$29,0,10*ROW('Sanitation Data'!D44))="","",OFFSET('Sanitation Data'!$D$29,0,10*ROW('Sanitation Data'!D44)))</f>
        <v/>
      </c>
      <c r="CM50" s="297" t="str">
        <f ca="true">+IF(OFFSET('Sanitation Data'!$D$30,0,10*ROW('Sanitation Data'!D44))="","",OFFSET('Sanitation Data'!$D$30,0,10*ROW('Sanitation Data'!D44)))</f>
        <v/>
      </c>
      <c r="CN50" s="297" t="str">
        <f ca="true">+IF(OFFSET('Sanitation Data'!$D$31,0,10*ROW('Sanitation Data'!D44))="","",OFFSET('Sanitation Data'!$D$31,0,10*ROW('Sanitation Data'!D44)))</f>
        <v/>
      </c>
      <c r="CO50" s="297" t="str">
        <f ca="true">+IF(OFFSET('Sanitation Data'!$D$32,0,10*ROW('Sanitation Data'!D44))="","",OFFSET('Sanitation Data'!$D$32,0,10*ROW('Sanitation Data'!D44)))</f>
        <v/>
      </c>
      <c r="CP50" s="297" t="str">
        <f ca="true">+IF(OFFSET('Sanitation Data'!$E$28,0,10*ROW('Sanitation Data'!E44))="","",OFFSET('Sanitation Data'!$E$28,0,10*ROW('Sanitation Data'!E44)))</f>
        <v/>
      </c>
      <c r="CQ50" s="297" t="str">
        <f ca="true">+IF(OFFSET('Sanitation Data'!$E$29,0,10*ROW('Sanitation Data'!E44))="","",OFFSET('Sanitation Data'!$E$29,0,10*ROW('Sanitation Data'!E44)))</f>
        <v/>
      </c>
      <c r="CR50" s="297" t="str">
        <f ca="true">+IF(OFFSET('Sanitation Data'!$E$30,0,10*ROW('Sanitation Data'!E44))="","",OFFSET('Sanitation Data'!$E$30,0,10*ROW('Sanitation Data'!E44)))</f>
        <v/>
      </c>
      <c r="CS50" s="297" t="str">
        <f ca="true">+IF(OFFSET('Sanitation Data'!$E$31,0,10*ROW('Sanitation Data'!E44))="","",OFFSET('Sanitation Data'!$E$31,0,10*ROW('Sanitation Data'!E44)))</f>
        <v/>
      </c>
      <c r="CT50" s="297" t="str">
        <f ca="true">+IF(OFFSET('Sanitation Data'!$E$32,0,10*ROW('Sanitation Data'!E44))="","",OFFSET('Sanitation Data'!$E$32,0,10*ROW('Sanitation Data'!E44)))</f>
        <v/>
      </c>
      <c r="CU50" s="297" t="str">
        <f ca="true">+IF(OFFSET('Sanitation Data'!$F$28,0,10*ROW('Sanitation Data'!F44))="","",OFFSET('Sanitation Data'!$F$28,0,10*ROW('Sanitation Data'!F44)))</f>
        <v/>
      </c>
      <c r="CV50" s="297" t="str">
        <f ca="true">+IF(OFFSET('Sanitation Data'!$F$29,0,10*ROW('Sanitation Data'!F44))="","",OFFSET('Sanitation Data'!$F$29,0,10*ROW('Sanitation Data'!F44)))</f>
        <v/>
      </c>
      <c r="CW50" s="297" t="str">
        <f ca="true">+IF(OFFSET('Sanitation Data'!$F$30,0,10*ROW('Sanitation Data'!F44))="","",OFFSET('Sanitation Data'!$F$30,0,10*ROW('Sanitation Data'!F44)))</f>
        <v/>
      </c>
      <c r="CX50" s="297" t="str">
        <f ca="true">+IF(OFFSET('Sanitation Data'!$F$31,0,10*ROW('Sanitation Data'!F44))="","",OFFSET('Sanitation Data'!$F$31,0,10*ROW('Sanitation Data'!F44)))</f>
        <v/>
      </c>
      <c r="CY50" s="297" t="str">
        <f ca="true">+IF(OFFSET('Sanitation Data'!$F$32,0,10*ROW('Sanitation Data'!F44))="","",OFFSET('Sanitation Data'!$F$32,0,10*ROW('Sanitation Data'!F44)))</f>
        <v/>
      </c>
      <c r="CZ50" s="297" t="str">
        <f ca="true">+IF(OFFSET('Sanitation Data'!$G$28,0,10*ROW('Sanitation Data'!G44))="","",OFFSET('Sanitation Data'!$G$28,0,10*ROW('Sanitation Data'!G44)))</f>
        <v/>
      </c>
      <c r="DA50" s="297" t="str">
        <f ca="true">+IF(OFFSET('Sanitation Data'!$G$29,0,10*ROW('Sanitation Data'!G44))="","",OFFSET('Sanitation Data'!$G$29,0,10*ROW('Sanitation Data'!G44)))</f>
        <v/>
      </c>
      <c r="DB50" s="297" t="str">
        <f ca="true">+IF(OFFSET('Sanitation Data'!$G$30,0,10*ROW('Sanitation Data'!G44))="","",OFFSET('Sanitation Data'!$G$30,0,10*ROW('Sanitation Data'!G44)))</f>
        <v/>
      </c>
      <c r="DC50" s="297" t="str">
        <f ca="true">+IF(OFFSET('Sanitation Data'!$G$31,0,10*ROW('Sanitation Data'!G44))="","",OFFSET('Sanitation Data'!$G$31,0,10*ROW('Sanitation Data'!G44)))</f>
        <v/>
      </c>
      <c r="DD50" s="297" t="str">
        <f ca="true">+IF(OFFSET('Sanitation Data'!$G$32,0,10*ROW('Sanitation Data'!G44))="","",OFFSET('Sanitation Data'!$G$32,0,10*ROW('Sanitation Data'!G44)))</f>
        <v/>
      </c>
      <c r="DE50" s="297" t="str">
        <f ca="true">+IF(OFFSET('Sanitation Data'!$H$28,0,10*ROW('Sanitation Data'!H44))="","",OFFSET('Sanitation Data'!$H$28,0,10*ROW('Sanitation Data'!H44)))</f>
        <v/>
      </c>
      <c r="DF50" s="297" t="str">
        <f ca="true">+IF(OFFSET('Sanitation Data'!$H$29,0,10*ROW('Sanitation Data'!H44))="","",OFFSET('Sanitation Data'!$H$29,0,10*ROW('Sanitation Data'!H44)))</f>
        <v/>
      </c>
      <c r="DG50" s="297" t="str">
        <f ca="true">+IF(OFFSET('Sanitation Data'!$H$30,0,10*ROW('Sanitation Data'!H44))="","",OFFSET('Sanitation Data'!$H$30,0,10*ROW('Sanitation Data'!H44)))</f>
        <v/>
      </c>
      <c r="DH50" s="297" t="str">
        <f ca="true">+IF(OFFSET('Sanitation Data'!$H$31,0,10*ROW('Sanitation Data'!H44))="","",OFFSET('Sanitation Data'!$H$31,0,10*ROW('Sanitation Data'!H44)))</f>
        <v/>
      </c>
      <c r="DI50" s="297" t="str">
        <f ca="true">+IF(OFFSET('Sanitation Data'!$H$32,0,10*ROW('Sanitation Data'!H44))="","",OFFSET('Sanitation Data'!$H$32,0,10*ROW('Sanitation Data'!H44)))</f>
        <v/>
      </c>
      <c r="DJ50" s="297" t="str">
        <f ca="true">+IF(OFFSET('Sanitation Data'!$I$28,0,10*ROW('Sanitation Data'!I44))="","",OFFSET('Sanitation Data'!$I$28,0,10*ROW('Sanitation Data'!I44)))</f>
        <v/>
      </c>
      <c r="DK50" s="297" t="str">
        <f ca="true">+IF(OFFSET('Sanitation Data'!$I$29,0,10*ROW('Sanitation Data'!I44))="","",OFFSET('Sanitation Data'!$I$29,0,10*ROW('Sanitation Data'!I44)))</f>
        <v/>
      </c>
      <c r="DL50" s="297" t="str">
        <f ca="true">+IF(OFFSET('Sanitation Data'!$I$30,0,10*ROW('Sanitation Data'!I44))="","",OFFSET('Sanitation Data'!$I$30,0,10*ROW('Sanitation Data'!I44)))</f>
        <v/>
      </c>
      <c r="DM50" s="297" t="str">
        <f ca="true">+IF(OFFSET('Sanitation Data'!$I$31,0,10*ROW('Sanitation Data'!I44))="","",OFFSET('Sanitation Data'!$I$31,0,10*ROW('Sanitation Data'!I44)))</f>
        <v/>
      </c>
      <c r="DN50" s="297" t="str">
        <f ca="true">+IF(OFFSET('Sanitation Data'!$I$32,0,10*ROW('Sanitation Data'!I44))="","",OFFSET('Sanitation Data'!$I$32,0,10*ROW('Sanitation Data'!I44)))</f>
        <v/>
      </c>
      <c r="DO50" s="297" t="str">
        <f ca="true">+IF(OFFSET('Hygiene Data'!$D$11,0,10*ROW('Hygiene Data'!D44))="","",OFFSET('Hygiene Data'!$D$11,0,10*ROW('Hygiene Data'!D44)))</f>
        <v/>
      </c>
      <c r="DP50" s="297" t="str">
        <f ca="true">+IF(OFFSET('Hygiene Data'!$D$12,0,10*ROW('Hygiene Data'!D44))="","",OFFSET('Hygiene Data'!$D$12,0,10*ROW('Hygiene Data'!D44)))</f>
        <v/>
      </c>
      <c r="DQ50" s="297" t="str">
        <f ca="true">+IF(OFFSET('Hygiene Data'!$D$13,0,10*ROW('Hygiene Data'!D44))="","",OFFSET('Hygiene Data'!$D$13,0,10*ROW('Hygiene Data'!D44)))</f>
        <v/>
      </c>
      <c r="DR50" s="297" t="str">
        <f ca="true">+IF(OFFSET('Hygiene Data'!$E$11,0,10*ROW('Hygiene Data'!E44))="","",OFFSET('Hygiene Data'!$E$11,0,10*ROW('Hygiene Data'!E44)))</f>
        <v/>
      </c>
      <c r="DS50" s="297" t="str">
        <f ca="true">+IF(OFFSET('Hygiene Data'!$E$12,0,10*ROW('Hygiene Data'!E44))="","",OFFSET('Hygiene Data'!$E$12,0,10*ROW('Hygiene Data'!E44)))</f>
        <v/>
      </c>
      <c r="DT50" s="297" t="str">
        <f ca="true">+IF(OFFSET('Hygiene Data'!$E$13,0,10*ROW('Hygiene Data'!E44))="","",OFFSET('Hygiene Data'!$E$13,0,10*ROW('Hygiene Data'!E44)))</f>
        <v/>
      </c>
      <c r="DU50" s="297" t="str">
        <f ca="true">+IF(OFFSET('Hygiene Data'!$F$11,0,10*ROW('Hygiene Data'!F44))="","",OFFSET('Hygiene Data'!$F$11,0,10*ROW('Hygiene Data'!F44)))</f>
        <v/>
      </c>
      <c r="DV50" s="297" t="str">
        <f ca="true">+IF(OFFSET('Hygiene Data'!$F$12,0,10*ROW('Hygiene Data'!F44))="","",OFFSET('Hygiene Data'!$F$12,0,10*ROW('Hygiene Data'!F44)))</f>
        <v/>
      </c>
      <c r="DW50" s="297" t="str">
        <f ca="true">+IF(OFFSET('Hygiene Data'!$F$13,0,10*ROW('Hygiene Data'!F44))="","",OFFSET('Hygiene Data'!$F$13,0,10*ROW('Hygiene Data'!F44)))</f>
        <v/>
      </c>
      <c r="DX50" s="297" t="str">
        <f ca="true">+IF(OFFSET('Hygiene Data'!$G$11,0,10*ROW('Hygiene Data'!G44))="","",OFFSET('Hygiene Data'!$G$11,0,10*ROW('Hygiene Data'!G44)))</f>
        <v/>
      </c>
      <c r="DY50" s="297" t="str">
        <f ca="true">+IF(OFFSET('Hygiene Data'!$G$12,0,10*ROW('Hygiene Data'!G44))="","",OFFSET('Hygiene Data'!$G$12,0,10*ROW('Hygiene Data'!G44)))</f>
        <v/>
      </c>
      <c r="DZ50" s="297" t="str">
        <f ca="true">+IF(OFFSET('Hygiene Data'!$G$13,0,10*ROW('Hygiene Data'!G44))="","",OFFSET('Hygiene Data'!$G$13,0,10*ROW('Hygiene Data'!G44)))</f>
        <v/>
      </c>
      <c r="EA50" s="297" t="str">
        <f ca="true">+IF(OFFSET('Hygiene Data'!$H$11,0,10*ROW('Hygiene Data'!H44))="","",OFFSET('Hygiene Data'!$H$11,0,10*ROW('Hygiene Data'!H44)))</f>
        <v/>
      </c>
      <c r="EB50" s="297" t="str">
        <f ca="true">+IF(OFFSET('Hygiene Data'!$H$12,0,10*ROW('Hygiene Data'!H44))="","",OFFSET('Hygiene Data'!$H$12,0,10*ROW('Hygiene Data'!H44)))</f>
        <v/>
      </c>
      <c r="EC50" s="297" t="str">
        <f ca="true">+IF(OFFSET('Hygiene Data'!$H$13,0,10*ROW('Hygiene Data'!H44))="","",OFFSET('Hygiene Data'!$H$13,0,10*ROW('Hygiene Data'!H44)))</f>
        <v/>
      </c>
      <c r="ED50" s="297" t="str">
        <f ca="true">+IF(OFFSET('Hygiene Data'!$I$11,0,10*ROW('Hygiene Data'!I44))="","",OFFSET('Hygiene Data'!$I$11,0,10*ROW('Hygiene Data'!I44)))</f>
        <v/>
      </c>
      <c r="EE50" s="297" t="str">
        <f ca="true">+IF(OFFSET('Hygiene Data'!$I$12,0,10*ROW('Hygiene Data'!I44))="","",OFFSET('Hygiene Data'!$I$12,0,10*ROW('Hygiene Data'!I44)))</f>
        <v/>
      </c>
      <c r="EF50" s="29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3"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7"/>
      <c r="BS51" s="297" t="str">
        <f ca="true">+IF(OFFSET('Water Data'!$D$27,0,10*ROW('Water Data'!D45))="","",OFFSET('Water Data'!$D$27,0,10*ROW('Water Data'!D45)))</f>
        <v/>
      </c>
      <c r="BT51" s="297" t="str">
        <f ca="true">+IF(OFFSET('Water Data'!$D$28,0,10*ROW('Water Data'!D45))="","",OFFSET('Water Data'!$D$28,0,10*ROW('Water Data'!D45)))</f>
        <v/>
      </c>
      <c r="BU51" s="297" t="str">
        <f ca="true">+IF(OFFSET('Water Data'!$D$29,0,10*ROW('Water Data'!D45))="","",OFFSET('Water Data'!$D$29,0,10*ROW('Water Data'!D45)))</f>
        <v/>
      </c>
      <c r="BV51" s="297" t="str">
        <f ca="true">+IF(OFFSET('Water Data'!$E$27,0,10*ROW('Water Data'!E45))="","",OFFSET('Water Data'!$E$27,0,10*ROW('Water Data'!E45)))</f>
        <v/>
      </c>
      <c r="BW51" s="297" t="str">
        <f ca="true">+IF(OFFSET('Water Data'!$E$28,0,10*ROW('Water Data'!E45))="","",OFFSET('Water Data'!$E$28,0,10*ROW('Water Data'!E45)))</f>
        <v/>
      </c>
      <c r="BX51" s="297" t="str">
        <f ca="true">+IF(OFFSET('Water Data'!$E$29,0,10*ROW('Water Data'!E45))="","",OFFSET('Water Data'!$E$29,0,10*ROW('Water Data'!E45)))</f>
        <v/>
      </c>
      <c r="BY51" s="297" t="str">
        <f ca="true">+IF(OFFSET('Water Data'!$F$27,0,10*ROW('Water Data'!F45))="","",OFFSET('Water Data'!$F$27,0,10*ROW('Water Data'!F45)))</f>
        <v/>
      </c>
      <c r="BZ51" s="297" t="str">
        <f ca="true">+IF(OFFSET('Water Data'!$F$28,0,10*ROW('Water Data'!F45))="","",OFFSET('Water Data'!$F$28,0,10*ROW('Water Data'!F45)))</f>
        <v/>
      </c>
      <c r="CA51" s="297" t="str">
        <f ca="true">+IF(OFFSET('Water Data'!$F$29,0,10*ROW('Water Data'!F45))="","",OFFSET('Water Data'!$F$29,0,10*ROW('Water Data'!F45)))</f>
        <v/>
      </c>
      <c r="CB51" s="297" t="str">
        <f ca="true">+IF(OFFSET('Water Data'!$G$27,0,10*ROW('Water Data'!G45))="","",OFFSET('Water Data'!$G$27,0,10*ROW('Water Data'!G45)))</f>
        <v/>
      </c>
      <c r="CC51" s="297" t="str">
        <f ca="true">+IF(OFFSET('Water Data'!$G$28,0,10*ROW('Water Data'!G45))="","",OFFSET('Water Data'!$G$28,0,10*ROW('Water Data'!G45)))</f>
        <v/>
      </c>
      <c r="CD51" s="297" t="str">
        <f ca="true">+IF(OFFSET('Water Data'!$G$29,0,10*ROW('Water Data'!G45))="","",OFFSET('Water Data'!$G$29,0,10*ROW('Water Data'!G45)))</f>
        <v/>
      </c>
      <c r="CE51" s="297" t="str">
        <f ca="true">+IF(OFFSET('Water Data'!$H$27,0,10*ROW('Water Data'!H45))="","",OFFSET('Water Data'!$H$27,0,10*ROW('Water Data'!H45)))</f>
        <v/>
      </c>
      <c r="CF51" s="297" t="str">
        <f ca="true">+IF(OFFSET('Water Data'!$H$28,0,10*ROW('Water Data'!H45))="","",OFFSET('Water Data'!$H$28,0,10*ROW('Water Data'!H45)))</f>
        <v/>
      </c>
      <c r="CG51" s="297" t="str">
        <f ca="true">+IF(OFFSET('Water Data'!$H$29,0,10*ROW('Water Data'!H45))="","",OFFSET('Water Data'!$H$29,0,10*ROW('Water Data'!H45)))</f>
        <v/>
      </c>
      <c r="CH51" s="297" t="str">
        <f ca="true">+IF(OFFSET('Water Data'!$I$27,0,10*ROW('Water Data'!I45))="","",OFFSET('Water Data'!$I$27,0,10*ROW('Water Data'!I45)))</f>
        <v/>
      </c>
      <c r="CI51" s="297" t="str">
        <f ca="true">+IF(OFFSET('Water Data'!$I$28,0,10*ROW('Water Data'!I45))="","",OFFSET('Water Data'!$I$28,0,10*ROW('Water Data'!I45)))</f>
        <v/>
      </c>
      <c r="CJ51" s="297" t="str">
        <f ca="true">+IF(OFFSET('Water Data'!$I$29,0,10*ROW('Water Data'!I45))="","",OFFSET('Water Data'!$I$29,0,10*ROW('Water Data'!I45)))</f>
        <v/>
      </c>
      <c r="CK51" s="297" t="str">
        <f ca="true">+IF(OFFSET('Sanitation Data'!$D$28,0,10*ROW('Sanitation Data'!D45))="","",OFFSET('Sanitation Data'!$D$28,0,10*ROW('Sanitation Data'!D45)))</f>
        <v/>
      </c>
      <c r="CL51" s="297" t="str">
        <f ca="true">+IF(OFFSET('Sanitation Data'!$D$29,0,10*ROW('Sanitation Data'!D45))="","",OFFSET('Sanitation Data'!$D$29,0,10*ROW('Sanitation Data'!D45)))</f>
        <v/>
      </c>
      <c r="CM51" s="297" t="str">
        <f ca="true">+IF(OFFSET('Sanitation Data'!$D$30,0,10*ROW('Sanitation Data'!D45))="","",OFFSET('Sanitation Data'!$D$30,0,10*ROW('Sanitation Data'!D45)))</f>
        <v/>
      </c>
      <c r="CN51" s="297" t="str">
        <f ca="true">+IF(OFFSET('Sanitation Data'!$D$31,0,10*ROW('Sanitation Data'!D45))="","",OFFSET('Sanitation Data'!$D$31,0,10*ROW('Sanitation Data'!D45)))</f>
        <v/>
      </c>
      <c r="CO51" s="297" t="str">
        <f ca="true">+IF(OFFSET('Sanitation Data'!$D$32,0,10*ROW('Sanitation Data'!D45))="","",OFFSET('Sanitation Data'!$D$32,0,10*ROW('Sanitation Data'!D45)))</f>
        <v/>
      </c>
      <c r="CP51" s="297" t="str">
        <f ca="true">+IF(OFFSET('Sanitation Data'!$E$28,0,10*ROW('Sanitation Data'!E45))="","",OFFSET('Sanitation Data'!$E$28,0,10*ROW('Sanitation Data'!E45)))</f>
        <v/>
      </c>
      <c r="CQ51" s="297" t="str">
        <f ca="true">+IF(OFFSET('Sanitation Data'!$E$29,0,10*ROW('Sanitation Data'!E45))="","",OFFSET('Sanitation Data'!$E$29,0,10*ROW('Sanitation Data'!E45)))</f>
        <v/>
      </c>
      <c r="CR51" s="297" t="str">
        <f ca="true">+IF(OFFSET('Sanitation Data'!$E$30,0,10*ROW('Sanitation Data'!E45))="","",OFFSET('Sanitation Data'!$E$30,0,10*ROW('Sanitation Data'!E45)))</f>
        <v/>
      </c>
      <c r="CS51" s="297" t="str">
        <f ca="true">+IF(OFFSET('Sanitation Data'!$E$31,0,10*ROW('Sanitation Data'!E45))="","",OFFSET('Sanitation Data'!$E$31,0,10*ROW('Sanitation Data'!E45)))</f>
        <v/>
      </c>
      <c r="CT51" s="297" t="str">
        <f ca="true">+IF(OFFSET('Sanitation Data'!$E$32,0,10*ROW('Sanitation Data'!E45))="","",OFFSET('Sanitation Data'!$E$32,0,10*ROW('Sanitation Data'!E45)))</f>
        <v/>
      </c>
      <c r="CU51" s="297" t="str">
        <f ca="true">+IF(OFFSET('Sanitation Data'!$F$28,0,10*ROW('Sanitation Data'!F45))="","",OFFSET('Sanitation Data'!$F$28,0,10*ROW('Sanitation Data'!F45)))</f>
        <v/>
      </c>
      <c r="CV51" s="297" t="str">
        <f ca="true">+IF(OFFSET('Sanitation Data'!$F$29,0,10*ROW('Sanitation Data'!F45))="","",OFFSET('Sanitation Data'!$F$29,0,10*ROW('Sanitation Data'!F45)))</f>
        <v/>
      </c>
      <c r="CW51" s="297" t="str">
        <f ca="true">+IF(OFFSET('Sanitation Data'!$F$30,0,10*ROW('Sanitation Data'!F45))="","",OFFSET('Sanitation Data'!$F$30,0,10*ROW('Sanitation Data'!F45)))</f>
        <v/>
      </c>
      <c r="CX51" s="297" t="str">
        <f ca="true">+IF(OFFSET('Sanitation Data'!$F$31,0,10*ROW('Sanitation Data'!F45))="","",OFFSET('Sanitation Data'!$F$31,0,10*ROW('Sanitation Data'!F45)))</f>
        <v/>
      </c>
      <c r="CY51" s="297" t="str">
        <f ca="true">+IF(OFFSET('Sanitation Data'!$F$32,0,10*ROW('Sanitation Data'!F45))="","",OFFSET('Sanitation Data'!$F$32,0,10*ROW('Sanitation Data'!F45)))</f>
        <v/>
      </c>
      <c r="CZ51" s="297" t="str">
        <f ca="true">+IF(OFFSET('Sanitation Data'!$G$28,0,10*ROW('Sanitation Data'!G45))="","",OFFSET('Sanitation Data'!$G$28,0,10*ROW('Sanitation Data'!G45)))</f>
        <v/>
      </c>
      <c r="DA51" s="297" t="str">
        <f ca="true">+IF(OFFSET('Sanitation Data'!$G$29,0,10*ROW('Sanitation Data'!G45))="","",OFFSET('Sanitation Data'!$G$29,0,10*ROW('Sanitation Data'!G45)))</f>
        <v/>
      </c>
      <c r="DB51" s="297" t="str">
        <f ca="true">+IF(OFFSET('Sanitation Data'!$G$30,0,10*ROW('Sanitation Data'!G45))="","",OFFSET('Sanitation Data'!$G$30,0,10*ROW('Sanitation Data'!G45)))</f>
        <v/>
      </c>
      <c r="DC51" s="297" t="str">
        <f ca="true">+IF(OFFSET('Sanitation Data'!$G$31,0,10*ROW('Sanitation Data'!G45))="","",OFFSET('Sanitation Data'!$G$31,0,10*ROW('Sanitation Data'!G45)))</f>
        <v/>
      </c>
      <c r="DD51" s="297" t="str">
        <f ca="true">+IF(OFFSET('Sanitation Data'!$G$32,0,10*ROW('Sanitation Data'!G45))="","",OFFSET('Sanitation Data'!$G$32,0,10*ROW('Sanitation Data'!G45)))</f>
        <v/>
      </c>
      <c r="DE51" s="297" t="str">
        <f ca="true">+IF(OFFSET('Sanitation Data'!$H$28,0,10*ROW('Sanitation Data'!H45))="","",OFFSET('Sanitation Data'!$H$28,0,10*ROW('Sanitation Data'!H45)))</f>
        <v/>
      </c>
      <c r="DF51" s="297" t="str">
        <f ca="true">+IF(OFFSET('Sanitation Data'!$H$29,0,10*ROW('Sanitation Data'!H45))="","",OFFSET('Sanitation Data'!$H$29,0,10*ROW('Sanitation Data'!H45)))</f>
        <v/>
      </c>
      <c r="DG51" s="297" t="str">
        <f ca="true">+IF(OFFSET('Sanitation Data'!$H$30,0,10*ROW('Sanitation Data'!H45))="","",OFFSET('Sanitation Data'!$H$30,0,10*ROW('Sanitation Data'!H45)))</f>
        <v/>
      </c>
      <c r="DH51" s="297" t="str">
        <f ca="true">+IF(OFFSET('Sanitation Data'!$H$31,0,10*ROW('Sanitation Data'!H45))="","",OFFSET('Sanitation Data'!$H$31,0,10*ROW('Sanitation Data'!H45)))</f>
        <v/>
      </c>
      <c r="DI51" s="297" t="str">
        <f ca="true">+IF(OFFSET('Sanitation Data'!$H$32,0,10*ROW('Sanitation Data'!H45))="","",OFFSET('Sanitation Data'!$H$32,0,10*ROW('Sanitation Data'!H45)))</f>
        <v/>
      </c>
      <c r="DJ51" s="297" t="str">
        <f ca="true">+IF(OFFSET('Sanitation Data'!$I$28,0,10*ROW('Sanitation Data'!I45))="","",OFFSET('Sanitation Data'!$I$28,0,10*ROW('Sanitation Data'!I45)))</f>
        <v/>
      </c>
      <c r="DK51" s="297" t="str">
        <f ca="true">+IF(OFFSET('Sanitation Data'!$I$29,0,10*ROW('Sanitation Data'!I45))="","",OFFSET('Sanitation Data'!$I$29,0,10*ROW('Sanitation Data'!I45)))</f>
        <v/>
      </c>
      <c r="DL51" s="297" t="str">
        <f ca="true">+IF(OFFSET('Sanitation Data'!$I$30,0,10*ROW('Sanitation Data'!I45))="","",OFFSET('Sanitation Data'!$I$30,0,10*ROW('Sanitation Data'!I45)))</f>
        <v/>
      </c>
      <c r="DM51" s="297" t="str">
        <f ca="true">+IF(OFFSET('Sanitation Data'!$I$31,0,10*ROW('Sanitation Data'!I45))="","",OFFSET('Sanitation Data'!$I$31,0,10*ROW('Sanitation Data'!I45)))</f>
        <v/>
      </c>
      <c r="DN51" s="297" t="str">
        <f ca="true">+IF(OFFSET('Sanitation Data'!$I$32,0,10*ROW('Sanitation Data'!I45))="","",OFFSET('Sanitation Data'!$I$32,0,10*ROW('Sanitation Data'!I45)))</f>
        <v/>
      </c>
      <c r="DO51" s="297" t="str">
        <f ca="true">+IF(OFFSET('Hygiene Data'!$D$11,0,10*ROW('Hygiene Data'!D45))="","",OFFSET('Hygiene Data'!$D$11,0,10*ROW('Hygiene Data'!D45)))</f>
        <v/>
      </c>
      <c r="DP51" s="297" t="str">
        <f ca="true">+IF(OFFSET('Hygiene Data'!$D$12,0,10*ROW('Hygiene Data'!D45))="","",OFFSET('Hygiene Data'!$D$12,0,10*ROW('Hygiene Data'!D45)))</f>
        <v/>
      </c>
      <c r="DQ51" s="297" t="str">
        <f ca="true">+IF(OFFSET('Hygiene Data'!$D$13,0,10*ROW('Hygiene Data'!D45))="","",OFFSET('Hygiene Data'!$D$13,0,10*ROW('Hygiene Data'!D45)))</f>
        <v/>
      </c>
      <c r="DR51" s="297" t="str">
        <f ca="true">+IF(OFFSET('Hygiene Data'!$E$11,0,10*ROW('Hygiene Data'!E45))="","",OFFSET('Hygiene Data'!$E$11,0,10*ROW('Hygiene Data'!E45)))</f>
        <v/>
      </c>
      <c r="DS51" s="297" t="str">
        <f ca="true">+IF(OFFSET('Hygiene Data'!$E$12,0,10*ROW('Hygiene Data'!E45))="","",OFFSET('Hygiene Data'!$E$12,0,10*ROW('Hygiene Data'!E45)))</f>
        <v/>
      </c>
      <c r="DT51" s="297" t="str">
        <f ca="true">+IF(OFFSET('Hygiene Data'!$E$13,0,10*ROW('Hygiene Data'!E45))="","",OFFSET('Hygiene Data'!$E$13,0,10*ROW('Hygiene Data'!E45)))</f>
        <v/>
      </c>
      <c r="DU51" s="297" t="str">
        <f ca="true">+IF(OFFSET('Hygiene Data'!$F$11,0,10*ROW('Hygiene Data'!F45))="","",OFFSET('Hygiene Data'!$F$11,0,10*ROW('Hygiene Data'!F45)))</f>
        <v/>
      </c>
      <c r="DV51" s="297" t="str">
        <f ca="true">+IF(OFFSET('Hygiene Data'!$F$12,0,10*ROW('Hygiene Data'!F45))="","",OFFSET('Hygiene Data'!$F$12,0,10*ROW('Hygiene Data'!F45)))</f>
        <v/>
      </c>
      <c r="DW51" s="297" t="str">
        <f ca="true">+IF(OFFSET('Hygiene Data'!$F$13,0,10*ROW('Hygiene Data'!F45))="","",OFFSET('Hygiene Data'!$F$13,0,10*ROW('Hygiene Data'!F45)))</f>
        <v/>
      </c>
      <c r="DX51" s="297" t="str">
        <f ca="true">+IF(OFFSET('Hygiene Data'!$G$11,0,10*ROW('Hygiene Data'!G45))="","",OFFSET('Hygiene Data'!$G$11,0,10*ROW('Hygiene Data'!G45)))</f>
        <v/>
      </c>
      <c r="DY51" s="297" t="str">
        <f ca="true">+IF(OFFSET('Hygiene Data'!$G$12,0,10*ROW('Hygiene Data'!G45))="","",OFFSET('Hygiene Data'!$G$12,0,10*ROW('Hygiene Data'!G45)))</f>
        <v/>
      </c>
      <c r="DZ51" s="297" t="str">
        <f ca="true">+IF(OFFSET('Hygiene Data'!$G$13,0,10*ROW('Hygiene Data'!G45))="","",OFFSET('Hygiene Data'!$G$13,0,10*ROW('Hygiene Data'!G45)))</f>
        <v/>
      </c>
      <c r="EA51" s="297" t="str">
        <f ca="true">+IF(OFFSET('Hygiene Data'!$H$11,0,10*ROW('Hygiene Data'!H45))="","",OFFSET('Hygiene Data'!$H$11,0,10*ROW('Hygiene Data'!H45)))</f>
        <v/>
      </c>
      <c r="EB51" s="297" t="str">
        <f ca="true">+IF(OFFSET('Hygiene Data'!$H$12,0,10*ROW('Hygiene Data'!H45))="","",OFFSET('Hygiene Data'!$H$12,0,10*ROW('Hygiene Data'!H45)))</f>
        <v/>
      </c>
      <c r="EC51" s="297" t="str">
        <f ca="true">+IF(OFFSET('Hygiene Data'!$H$13,0,10*ROW('Hygiene Data'!H45))="","",OFFSET('Hygiene Data'!$H$13,0,10*ROW('Hygiene Data'!H45)))</f>
        <v/>
      </c>
      <c r="ED51" s="297" t="str">
        <f ca="true">+IF(OFFSET('Hygiene Data'!$I$11,0,10*ROW('Hygiene Data'!I45))="","",OFFSET('Hygiene Data'!$I$11,0,10*ROW('Hygiene Data'!I45)))</f>
        <v/>
      </c>
      <c r="EE51" s="297" t="str">
        <f ca="true">+IF(OFFSET('Hygiene Data'!$I$12,0,10*ROW('Hygiene Data'!I45))="","",OFFSET('Hygiene Data'!$I$12,0,10*ROW('Hygiene Data'!I45)))</f>
        <v/>
      </c>
      <c r="EF51" s="29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3"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7"/>
      <c r="BS52" s="297" t="str">
        <f ca="true">+IF(OFFSET('Water Data'!$D$27,0,10*ROW('Water Data'!D46))="","",OFFSET('Water Data'!$D$27,0,10*ROW('Water Data'!D46)))</f>
        <v/>
      </c>
      <c r="BT52" s="297" t="str">
        <f ca="true">+IF(OFFSET('Water Data'!$D$28,0,10*ROW('Water Data'!D46))="","",OFFSET('Water Data'!$D$28,0,10*ROW('Water Data'!D46)))</f>
        <v/>
      </c>
      <c r="BU52" s="297" t="str">
        <f ca="true">+IF(OFFSET('Water Data'!$D$29,0,10*ROW('Water Data'!D46))="","",OFFSET('Water Data'!$D$29,0,10*ROW('Water Data'!D46)))</f>
        <v/>
      </c>
      <c r="BV52" s="297" t="str">
        <f ca="true">+IF(OFFSET('Water Data'!$E$27,0,10*ROW('Water Data'!E46))="","",OFFSET('Water Data'!$E$27,0,10*ROW('Water Data'!E46)))</f>
        <v/>
      </c>
      <c r="BW52" s="297" t="str">
        <f ca="true">+IF(OFFSET('Water Data'!$E$28,0,10*ROW('Water Data'!E46))="","",OFFSET('Water Data'!$E$28,0,10*ROW('Water Data'!E46)))</f>
        <v/>
      </c>
      <c r="BX52" s="297" t="str">
        <f ca="true">+IF(OFFSET('Water Data'!$E$29,0,10*ROW('Water Data'!E46))="","",OFFSET('Water Data'!$E$29,0,10*ROW('Water Data'!E46)))</f>
        <v/>
      </c>
      <c r="BY52" s="297" t="str">
        <f ca="true">+IF(OFFSET('Water Data'!$F$27,0,10*ROW('Water Data'!F46))="","",OFFSET('Water Data'!$F$27,0,10*ROW('Water Data'!F46)))</f>
        <v/>
      </c>
      <c r="BZ52" s="297" t="str">
        <f ca="true">+IF(OFFSET('Water Data'!$F$28,0,10*ROW('Water Data'!F46))="","",OFFSET('Water Data'!$F$28,0,10*ROW('Water Data'!F46)))</f>
        <v/>
      </c>
      <c r="CA52" s="297" t="str">
        <f ca="true">+IF(OFFSET('Water Data'!$F$29,0,10*ROW('Water Data'!F46))="","",OFFSET('Water Data'!$F$29,0,10*ROW('Water Data'!F46)))</f>
        <v/>
      </c>
      <c r="CB52" s="297" t="str">
        <f ca="true">+IF(OFFSET('Water Data'!$G$27,0,10*ROW('Water Data'!G46))="","",OFFSET('Water Data'!$G$27,0,10*ROW('Water Data'!G46)))</f>
        <v/>
      </c>
      <c r="CC52" s="297" t="str">
        <f ca="true">+IF(OFFSET('Water Data'!$G$28,0,10*ROW('Water Data'!G46))="","",OFFSET('Water Data'!$G$28,0,10*ROW('Water Data'!G46)))</f>
        <v/>
      </c>
      <c r="CD52" s="297" t="str">
        <f ca="true">+IF(OFFSET('Water Data'!$G$29,0,10*ROW('Water Data'!G46))="","",OFFSET('Water Data'!$G$29,0,10*ROW('Water Data'!G46)))</f>
        <v/>
      </c>
      <c r="CE52" s="297" t="str">
        <f ca="true">+IF(OFFSET('Water Data'!$H$27,0,10*ROW('Water Data'!H46))="","",OFFSET('Water Data'!$H$27,0,10*ROW('Water Data'!H46)))</f>
        <v/>
      </c>
      <c r="CF52" s="297" t="str">
        <f ca="true">+IF(OFFSET('Water Data'!$H$28,0,10*ROW('Water Data'!H46))="","",OFFSET('Water Data'!$H$28,0,10*ROW('Water Data'!H46)))</f>
        <v/>
      </c>
      <c r="CG52" s="297" t="str">
        <f ca="true">+IF(OFFSET('Water Data'!$H$29,0,10*ROW('Water Data'!H46))="","",OFFSET('Water Data'!$H$29,0,10*ROW('Water Data'!H46)))</f>
        <v/>
      </c>
      <c r="CH52" s="297" t="str">
        <f ca="true">+IF(OFFSET('Water Data'!$I$27,0,10*ROW('Water Data'!I46))="","",OFFSET('Water Data'!$I$27,0,10*ROW('Water Data'!I46)))</f>
        <v/>
      </c>
      <c r="CI52" s="297" t="str">
        <f ca="true">+IF(OFFSET('Water Data'!$I$28,0,10*ROW('Water Data'!I46))="","",OFFSET('Water Data'!$I$28,0,10*ROW('Water Data'!I46)))</f>
        <v/>
      </c>
      <c r="CJ52" s="297" t="str">
        <f ca="true">+IF(OFFSET('Water Data'!$I$29,0,10*ROW('Water Data'!I46))="","",OFFSET('Water Data'!$I$29,0,10*ROW('Water Data'!I46)))</f>
        <v/>
      </c>
      <c r="CK52" s="297" t="str">
        <f ca="true">+IF(OFFSET('Sanitation Data'!$D$28,0,10*ROW('Sanitation Data'!D46))="","",OFFSET('Sanitation Data'!$D$28,0,10*ROW('Sanitation Data'!D46)))</f>
        <v/>
      </c>
      <c r="CL52" s="297" t="str">
        <f ca="true">+IF(OFFSET('Sanitation Data'!$D$29,0,10*ROW('Sanitation Data'!D46))="","",OFFSET('Sanitation Data'!$D$29,0,10*ROW('Sanitation Data'!D46)))</f>
        <v/>
      </c>
      <c r="CM52" s="297" t="str">
        <f ca="true">+IF(OFFSET('Sanitation Data'!$D$30,0,10*ROW('Sanitation Data'!D46))="","",OFFSET('Sanitation Data'!$D$30,0,10*ROW('Sanitation Data'!D46)))</f>
        <v/>
      </c>
      <c r="CN52" s="297" t="str">
        <f ca="true">+IF(OFFSET('Sanitation Data'!$D$31,0,10*ROW('Sanitation Data'!D46))="","",OFFSET('Sanitation Data'!$D$31,0,10*ROW('Sanitation Data'!D46)))</f>
        <v/>
      </c>
      <c r="CO52" s="297" t="str">
        <f ca="true">+IF(OFFSET('Sanitation Data'!$D$32,0,10*ROW('Sanitation Data'!D46))="","",OFFSET('Sanitation Data'!$D$32,0,10*ROW('Sanitation Data'!D46)))</f>
        <v/>
      </c>
      <c r="CP52" s="297" t="str">
        <f ca="true">+IF(OFFSET('Sanitation Data'!$E$28,0,10*ROW('Sanitation Data'!E46))="","",OFFSET('Sanitation Data'!$E$28,0,10*ROW('Sanitation Data'!E46)))</f>
        <v/>
      </c>
      <c r="CQ52" s="297" t="str">
        <f ca="true">+IF(OFFSET('Sanitation Data'!$E$29,0,10*ROW('Sanitation Data'!E46))="","",OFFSET('Sanitation Data'!$E$29,0,10*ROW('Sanitation Data'!E46)))</f>
        <v/>
      </c>
      <c r="CR52" s="297" t="str">
        <f ca="true">+IF(OFFSET('Sanitation Data'!$E$30,0,10*ROW('Sanitation Data'!E46))="","",OFFSET('Sanitation Data'!$E$30,0,10*ROW('Sanitation Data'!E46)))</f>
        <v/>
      </c>
      <c r="CS52" s="297" t="str">
        <f ca="true">+IF(OFFSET('Sanitation Data'!$E$31,0,10*ROW('Sanitation Data'!E46))="","",OFFSET('Sanitation Data'!$E$31,0,10*ROW('Sanitation Data'!E46)))</f>
        <v/>
      </c>
      <c r="CT52" s="297" t="str">
        <f ca="true">+IF(OFFSET('Sanitation Data'!$E$32,0,10*ROW('Sanitation Data'!E46))="","",OFFSET('Sanitation Data'!$E$32,0,10*ROW('Sanitation Data'!E46)))</f>
        <v/>
      </c>
      <c r="CU52" s="297" t="str">
        <f ca="true">+IF(OFFSET('Sanitation Data'!$F$28,0,10*ROW('Sanitation Data'!F46))="","",OFFSET('Sanitation Data'!$F$28,0,10*ROW('Sanitation Data'!F46)))</f>
        <v/>
      </c>
      <c r="CV52" s="297" t="str">
        <f ca="true">+IF(OFFSET('Sanitation Data'!$F$29,0,10*ROW('Sanitation Data'!F46))="","",OFFSET('Sanitation Data'!$F$29,0,10*ROW('Sanitation Data'!F46)))</f>
        <v/>
      </c>
      <c r="CW52" s="297" t="str">
        <f ca="true">+IF(OFFSET('Sanitation Data'!$F$30,0,10*ROW('Sanitation Data'!F46))="","",OFFSET('Sanitation Data'!$F$30,0,10*ROW('Sanitation Data'!F46)))</f>
        <v/>
      </c>
      <c r="CX52" s="297" t="str">
        <f ca="true">+IF(OFFSET('Sanitation Data'!$F$31,0,10*ROW('Sanitation Data'!F46))="","",OFFSET('Sanitation Data'!$F$31,0,10*ROW('Sanitation Data'!F46)))</f>
        <v/>
      </c>
      <c r="CY52" s="297" t="str">
        <f ca="true">+IF(OFFSET('Sanitation Data'!$F$32,0,10*ROW('Sanitation Data'!F46))="","",OFFSET('Sanitation Data'!$F$32,0,10*ROW('Sanitation Data'!F46)))</f>
        <v/>
      </c>
      <c r="CZ52" s="297" t="str">
        <f ca="true">+IF(OFFSET('Sanitation Data'!$G$28,0,10*ROW('Sanitation Data'!G46))="","",OFFSET('Sanitation Data'!$G$28,0,10*ROW('Sanitation Data'!G46)))</f>
        <v/>
      </c>
      <c r="DA52" s="297" t="str">
        <f ca="true">+IF(OFFSET('Sanitation Data'!$G$29,0,10*ROW('Sanitation Data'!G46))="","",OFFSET('Sanitation Data'!$G$29,0,10*ROW('Sanitation Data'!G46)))</f>
        <v/>
      </c>
      <c r="DB52" s="297" t="str">
        <f ca="true">+IF(OFFSET('Sanitation Data'!$G$30,0,10*ROW('Sanitation Data'!G46))="","",OFFSET('Sanitation Data'!$G$30,0,10*ROW('Sanitation Data'!G46)))</f>
        <v/>
      </c>
      <c r="DC52" s="297" t="str">
        <f ca="true">+IF(OFFSET('Sanitation Data'!$G$31,0,10*ROW('Sanitation Data'!G46))="","",OFFSET('Sanitation Data'!$G$31,0,10*ROW('Sanitation Data'!G46)))</f>
        <v/>
      </c>
      <c r="DD52" s="297" t="str">
        <f ca="true">+IF(OFFSET('Sanitation Data'!$G$32,0,10*ROW('Sanitation Data'!G46))="","",OFFSET('Sanitation Data'!$G$32,0,10*ROW('Sanitation Data'!G46)))</f>
        <v/>
      </c>
      <c r="DE52" s="297" t="str">
        <f ca="true">+IF(OFFSET('Sanitation Data'!$H$28,0,10*ROW('Sanitation Data'!H46))="","",OFFSET('Sanitation Data'!$H$28,0,10*ROW('Sanitation Data'!H46)))</f>
        <v/>
      </c>
      <c r="DF52" s="297" t="str">
        <f ca="true">+IF(OFFSET('Sanitation Data'!$H$29,0,10*ROW('Sanitation Data'!H46))="","",OFFSET('Sanitation Data'!$H$29,0,10*ROW('Sanitation Data'!H46)))</f>
        <v/>
      </c>
      <c r="DG52" s="297" t="str">
        <f ca="true">+IF(OFFSET('Sanitation Data'!$H$30,0,10*ROW('Sanitation Data'!H46))="","",OFFSET('Sanitation Data'!$H$30,0,10*ROW('Sanitation Data'!H46)))</f>
        <v/>
      </c>
      <c r="DH52" s="297" t="str">
        <f ca="true">+IF(OFFSET('Sanitation Data'!$H$31,0,10*ROW('Sanitation Data'!H46))="","",OFFSET('Sanitation Data'!$H$31,0,10*ROW('Sanitation Data'!H46)))</f>
        <v/>
      </c>
      <c r="DI52" s="297" t="str">
        <f ca="true">+IF(OFFSET('Sanitation Data'!$H$32,0,10*ROW('Sanitation Data'!H46))="","",OFFSET('Sanitation Data'!$H$32,0,10*ROW('Sanitation Data'!H46)))</f>
        <v/>
      </c>
      <c r="DJ52" s="297" t="str">
        <f ca="true">+IF(OFFSET('Sanitation Data'!$I$28,0,10*ROW('Sanitation Data'!I46))="","",OFFSET('Sanitation Data'!$I$28,0,10*ROW('Sanitation Data'!I46)))</f>
        <v/>
      </c>
      <c r="DK52" s="297" t="str">
        <f ca="true">+IF(OFFSET('Sanitation Data'!$I$29,0,10*ROW('Sanitation Data'!I46))="","",OFFSET('Sanitation Data'!$I$29,0,10*ROW('Sanitation Data'!I46)))</f>
        <v/>
      </c>
      <c r="DL52" s="297" t="str">
        <f ca="true">+IF(OFFSET('Sanitation Data'!$I$30,0,10*ROW('Sanitation Data'!I46))="","",OFFSET('Sanitation Data'!$I$30,0,10*ROW('Sanitation Data'!I46)))</f>
        <v/>
      </c>
      <c r="DM52" s="297" t="str">
        <f ca="true">+IF(OFFSET('Sanitation Data'!$I$31,0,10*ROW('Sanitation Data'!I46))="","",OFFSET('Sanitation Data'!$I$31,0,10*ROW('Sanitation Data'!I46)))</f>
        <v/>
      </c>
      <c r="DN52" s="297" t="str">
        <f ca="true">+IF(OFFSET('Sanitation Data'!$I$32,0,10*ROW('Sanitation Data'!I46))="","",OFFSET('Sanitation Data'!$I$32,0,10*ROW('Sanitation Data'!I46)))</f>
        <v/>
      </c>
      <c r="DO52" s="297" t="str">
        <f ca="true">+IF(OFFSET('Hygiene Data'!$D$11,0,10*ROW('Hygiene Data'!D46))="","",OFFSET('Hygiene Data'!$D$11,0,10*ROW('Hygiene Data'!D46)))</f>
        <v/>
      </c>
      <c r="DP52" s="297" t="str">
        <f ca="true">+IF(OFFSET('Hygiene Data'!$D$12,0,10*ROW('Hygiene Data'!D46))="","",OFFSET('Hygiene Data'!$D$12,0,10*ROW('Hygiene Data'!D46)))</f>
        <v/>
      </c>
      <c r="DQ52" s="297" t="str">
        <f ca="true">+IF(OFFSET('Hygiene Data'!$D$13,0,10*ROW('Hygiene Data'!D46))="","",OFFSET('Hygiene Data'!$D$13,0,10*ROW('Hygiene Data'!D46)))</f>
        <v/>
      </c>
      <c r="DR52" s="297" t="str">
        <f ca="true">+IF(OFFSET('Hygiene Data'!$E$11,0,10*ROW('Hygiene Data'!E46))="","",OFFSET('Hygiene Data'!$E$11,0,10*ROW('Hygiene Data'!E46)))</f>
        <v/>
      </c>
      <c r="DS52" s="297" t="str">
        <f ca="true">+IF(OFFSET('Hygiene Data'!$E$12,0,10*ROW('Hygiene Data'!E46))="","",OFFSET('Hygiene Data'!$E$12,0,10*ROW('Hygiene Data'!E46)))</f>
        <v/>
      </c>
      <c r="DT52" s="297" t="str">
        <f ca="true">+IF(OFFSET('Hygiene Data'!$E$13,0,10*ROW('Hygiene Data'!E46))="","",OFFSET('Hygiene Data'!$E$13,0,10*ROW('Hygiene Data'!E46)))</f>
        <v/>
      </c>
      <c r="DU52" s="297" t="str">
        <f ca="true">+IF(OFFSET('Hygiene Data'!$F$11,0,10*ROW('Hygiene Data'!F46))="","",OFFSET('Hygiene Data'!$F$11,0,10*ROW('Hygiene Data'!F46)))</f>
        <v/>
      </c>
      <c r="DV52" s="297" t="str">
        <f ca="true">+IF(OFFSET('Hygiene Data'!$F$12,0,10*ROW('Hygiene Data'!F46))="","",OFFSET('Hygiene Data'!$F$12,0,10*ROW('Hygiene Data'!F46)))</f>
        <v/>
      </c>
      <c r="DW52" s="297" t="str">
        <f ca="true">+IF(OFFSET('Hygiene Data'!$F$13,0,10*ROW('Hygiene Data'!F46))="","",OFFSET('Hygiene Data'!$F$13,0,10*ROW('Hygiene Data'!F46)))</f>
        <v/>
      </c>
      <c r="DX52" s="297" t="str">
        <f ca="true">+IF(OFFSET('Hygiene Data'!$G$11,0,10*ROW('Hygiene Data'!G46))="","",OFFSET('Hygiene Data'!$G$11,0,10*ROW('Hygiene Data'!G46)))</f>
        <v/>
      </c>
      <c r="DY52" s="297" t="str">
        <f ca="true">+IF(OFFSET('Hygiene Data'!$G$12,0,10*ROW('Hygiene Data'!G46))="","",OFFSET('Hygiene Data'!$G$12,0,10*ROW('Hygiene Data'!G46)))</f>
        <v/>
      </c>
      <c r="DZ52" s="297" t="str">
        <f ca="true">+IF(OFFSET('Hygiene Data'!$G$13,0,10*ROW('Hygiene Data'!G46))="","",OFFSET('Hygiene Data'!$G$13,0,10*ROW('Hygiene Data'!G46)))</f>
        <v/>
      </c>
      <c r="EA52" s="297" t="str">
        <f ca="true">+IF(OFFSET('Hygiene Data'!$H$11,0,10*ROW('Hygiene Data'!H46))="","",OFFSET('Hygiene Data'!$H$11,0,10*ROW('Hygiene Data'!H46)))</f>
        <v/>
      </c>
      <c r="EB52" s="297" t="str">
        <f ca="true">+IF(OFFSET('Hygiene Data'!$H$12,0,10*ROW('Hygiene Data'!H46))="","",OFFSET('Hygiene Data'!$H$12,0,10*ROW('Hygiene Data'!H46)))</f>
        <v/>
      </c>
      <c r="EC52" s="297" t="str">
        <f ca="true">+IF(OFFSET('Hygiene Data'!$H$13,0,10*ROW('Hygiene Data'!H46))="","",OFFSET('Hygiene Data'!$H$13,0,10*ROW('Hygiene Data'!H46)))</f>
        <v/>
      </c>
      <c r="ED52" s="297" t="str">
        <f ca="true">+IF(OFFSET('Hygiene Data'!$I$11,0,10*ROW('Hygiene Data'!I46))="","",OFFSET('Hygiene Data'!$I$11,0,10*ROW('Hygiene Data'!I46)))</f>
        <v/>
      </c>
      <c r="EE52" s="297" t="str">
        <f ca="true">+IF(OFFSET('Hygiene Data'!$I$12,0,10*ROW('Hygiene Data'!I46))="","",OFFSET('Hygiene Data'!$I$12,0,10*ROW('Hygiene Data'!I46)))</f>
        <v/>
      </c>
      <c r="EF52" s="29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3"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7"/>
      <c r="BS53" s="297" t="str">
        <f ca="true">+IF(OFFSET('Water Data'!$D$27,0,10*ROW('Water Data'!D47))="","",OFFSET('Water Data'!$D$27,0,10*ROW('Water Data'!D47)))</f>
        <v/>
      </c>
      <c r="BT53" s="297" t="str">
        <f ca="true">+IF(OFFSET('Water Data'!$D$28,0,10*ROW('Water Data'!D47))="","",OFFSET('Water Data'!$D$28,0,10*ROW('Water Data'!D47)))</f>
        <v/>
      </c>
      <c r="BU53" s="297" t="str">
        <f ca="true">+IF(OFFSET('Water Data'!$D$29,0,10*ROW('Water Data'!D47))="","",OFFSET('Water Data'!$D$29,0,10*ROW('Water Data'!D47)))</f>
        <v/>
      </c>
      <c r="BV53" s="297" t="str">
        <f ca="true">+IF(OFFSET('Water Data'!$E$27,0,10*ROW('Water Data'!E47))="","",OFFSET('Water Data'!$E$27,0,10*ROW('Water Data'!E47)))</f>
        <v/>
      </c>
      <c r="BW53" s="297" t="str">
        <f ca="true">+IF(OFFSET('Water Data'!$E$28,0,10*ROW('Water Data'!E47))="","",OFFSET('Water Data'!$E$28,0,10*ROW('Water Data'!E47)))</f>
        <v/>
      </c>
      <c r="BX53" s="297" t="str">
        <f ca="true">+IF(OFFSET('Water Data'!$E$29,0,10*ROW('Water Data'!E47))="","",OFFSET('Water Data'!$E$29,0,10*ROW('Water Data'!E47)))</f>
        <v/>
      </c>
      <c r="BY53" s="297" t="str">
        <f ca="true">+IF(OFFSET('Water Data'!$F$27,0,10*ROW('Water Data'!F47))="","",OFFSET('Water Data'!$F$27,0,10*ROW('Water Data'!F47)))</f>
        <v/>
      </c>
      <c r="BZ53" s="297" t="str">
        <f ca="true">+IF(OFFSET('Water Data'!$F$28,0,10*ROW('Water Data'!F47))="","",OFFSET('Water Data'!$F$28,0,10*ROW('Water Data'!F47)))</f>
        <v/>
      </c>
      <c r="CA53" s="297" t="str">
        <f ca="true">+IF(OFFSET('Water Data'!$F$29,0,10*ROW('Water Data'!F47))="","",OFFSET('Water Data'!$F$29,0,10*ROW('Water Data'!F47)))</f>
        <v/>
      </c>
      <c r="CB53" s="297" t="str">
        <f ca="true">+IF(OFFSET('Water Data'!$G$27,0,10*ROW('Water Data'!G47))="","",OFFSET('Water Data'!$G$27,0,10*ROW('Water Data'!G47)))</f>
        <v/>
      </c>
      <c r="CC53" s="297" t="str">
        <f ca="true">+IF(OFFSET('Water Data'!$G$28,0,10*ROW('Water Data'!G47))="","",OFFSET('Water Data'!$G$28,0,10*ROW('Water Data'!G47)))</f>
        <v/>
      </c>
      <c r="CD53" s="297" t="str">
        <f ca="true">+IF(OFFSET('Water Data'!$G$29,0,10*ROW('Water Data'!G47))="","",OFFSET('Water Data'!$G$29,0,10*ROW('Water Data'!G47)))</f>
        <v/>
      </c>
      <c r="CE53" s="297" t="str">
        <f ca="true">+IF(OFFSET('Water Data'!$H$27,0,10*ROW('Water Data'!H47))="","",OFFSET('Water Data'!$H$27,0,10*ROW('Water Data'!H47)))</f>
        <v/>
      </c>
      <c r="CF53" s="297" t="str">
        <f ca="true">+IF(OFFSET('Water Data'!$H$28,0,10*ROW('Water Data'!H47))="","",OFFSET('Water Data'!$H$28,0,10*ROW('Water Data'!H47)))</f>
        <v/>
      </c>
      <c r="CG53" s="297" t="str">
        <f ca="true">+IF(OFFSET('Water Data'!$H$29,0,10*ROW('Water Data'!H47))="","",OFFSET('Water Data'!$H$29,0,10*ROW('Water Data'!H47)))</f>
        <v/>
      </c>
      <c r="CH53" s="297" t="str">
        <f ca="true">+IF(OFFSET('Water Data'!$I$27,0,10*ROW('Water Data'!I47))="","",OFFSET('Water Data'!$I$27,0,10*ROW('Water Data'!I47)))</f>
        <v/>
      </c>
      <c r="CI53" s="297" t="str">
        <f ca="true">+IF(OFFSET('Water Data'!$I$28,0,10*ROW('Water Data'!I47))="","",OFFSET('Water Data'!$I$28,0,10*ROW('Water Data'!I47)))</f>
        <v/>
      </c>
      <c r="CJ53" s="297" t="str">
        <f ca="true">+IF(OFFSET('Water Data'!$I$29,0,10*ROW('Water Data'!I47))="","",OFFSET('Water Data'!$I$29,0,10*ROW('Water Data'!I47)))</f>
        <v/>
      </c>
      <c r="CK53" s="297" t="str">
        <f ca="true">+IF(OFFSET('Sanitation Data'!$D$28,0,10*ROW('Sanitation Data'!D47))="","",OFFSET('Sanitation Data'!$D$28,0,10*ROW('Sanitation Data'!D47)))</f>
        <v/>
      </c>
      <c r="CL53" s="297" t="str">
        <f ca="true">+IF(OFFSET('Sanitation Data'!$D$29,0,10*ROW('Sanitation Data'!D47))="","",OFFSET('Sanitation Data'!$D$29,0,10*ROW('Sanitation Data'!D47)))</f>
        <v/>
      </c>
      <c r="CM53" s="297" t="str">
        <f ca="true">+IF(OFFSET('Sanitation Data'!$D$30,0,10*ROW('Sanitation Data'!D47))="","",OFFSET('Sanitation Data'!$D$30,0,10*ROW('Sanitation Data'!D47)))</f>
        <v/>
      </c>
      <c r="CN53" s="297" t="str">
        <f ca="true">+IF(OFFSET('Sanitation Data'!$D$31,0,10*ROW('Sanitation Data'!D47))="","",OFFSET('Sanitation Data'!$D$31,0,10*ROW('Sanitation Data'!D47)))</f>
        <v/>
      </c>
      <c r="CO53" s="297" t="str">
        <f ca="true">+IF(OFFSET('Sanitation Data'!$D$32,0,10*ROW('Sanitation Data'!D47))="","",OFFSET('Sanitation Data'!$D$32,0,10*ROW('Sanitation Data'!D47)))</f>
        <v/>
      </c>
      <c r="CP53" s="297" t="str">
        <f ca="true">+IF(OFFSET('Sanitation Data'!$E$28,0,10*ROW('Sanitation Data'!E47))="","",OFFSET('Sanitation Data'!$E$28,0,10*ROW('Sanitation Data'!E47)))</f>
        <v/>
      </c>
      <c r="CQ53" s="297" t="str">
        <f ca="true">+IF(OFFSET('Sanitation Data'!$E$29,0,10*ROW('Sanitation Data'!E47))="","",OFFSET('Sanitation Data'!$E$29,0,10*ROW('Sanitation Data'!E47)))</f>
        <v/>
      </c>
      <c r="CR53" s="297" t="str">
        <f ca="true">+IF(OFFSET('Sanitation Data'!$E$30,0,10*ROW('Sanitation Data'!E47))="","",OFFSET('Sanitation Data'!$E$30,0,10*ROW('Sanitation Data'!E47)))</f>
        <v/>
      </c>
      <c r="CS53" s="297" t="str">
        <f ca="true">+IF(OFFSET('Sanitation Data'!$E$31,0,10*ROW('Sanitation Data'!E47))="","",OFFSET('Sanitation Data'!$E$31,0,10*ROW('Sanitation Data'!E47)))</f>
        <v/>
      </c>
      <c r="CT53" s="297" t="str">
        <f ca="true">+IF(OFFSET('Sanitation Data'!$E$32,0,10*ROW('Sanitation Data'!E47))="","",OFFSET('Sanitation Data'!$E$32,0,10*ROW('Sanitation Data'!E47)))</f>
        <v/>
      </c>
      <c r="CU53" s="297" t="str">
        <f ca="true">+IF(OFFSET('Sanitation Data'!$F$28,0,10*ROW('Sanitation Data'!F47))="","",OFFSET('Sanitation Data'!$F$28,0,10*ROW('Sanitation Data'!F47)))</f>
        <v/>
      </c>
      <c r="CV53" s="297" t="str">
        <f ca="true">+IF(OFFSET('Sanitation Data'!$F$29,0,10*ROW('Sanitation Data'!F47))="","",OFFSET('Sanitation Data'!$F$29,0,10*ROW('Sanitation Data'!F47)))</f>
        <v/>
      </c>
      <c r="CW53" s="297" t="str">
        <f ca="true">+IF(OFFSET('Sanitation Data'!$F$30,0,10*ROW('Sanitation Data'!F47))="","",OFFSET('Sanitation Data'!$F$30,0,10*ROW('Sanitation Data'!F47)))</f>
        <v/>
      </c>
      <c r="CX53" s="297" t="str">
        <f ca="true">+IF(OFFSET('Sanitation Data'!$F$31,0,10*ROW('Sanitation Data'!F47))="","",OFFSET('Sanitation Data'!$F$31,0,10*ROW('Sanitation Data'!F47)))</f>
        <v/>
      </c>
      <c r="CY53" s="297" t="str">
        <f ca="true">+IF(OFFSET('Sanitation Data'!$F$32,0,10*ROW('Sanitation Data'!F47))="","",OFFSET('Sanitation Data'!$F$32,0,10*ROW('Sanitation Data'!F47)))</f>
        <v/>
      </c>
      <c r="CZ53" s="297" t="str">
        <f ca="true">+IF(OFFSET('Sanitation Data'!$G$28,0,10*ROW('Sanitation Data'!G47))="","",OFFSET('Sanitation Data'!$G$28,0,10*ROW('Sanitation Data'!G47)))</f>
        <v/>
      </c>
      <c r="DA53" s="297" t="str">
        <f ca="true">+IF(OFFSET('Sanitation Data'!$G$29,0,10*ROW('Sanitation Data'!G47))="","",OFFSET('Sanitation Data'!$G$29,0,10*ROW('Sanitation Data'!G47)))</f>
        <v/>
      </c>
      <c r="DB53" s="297" t="str">
        <f ca="true">+IF(OFFSET('Sanitation Data'!$G$30,0,10*ROW('Sanitation Data'!G47))="","",OFFSET('Sanitation Data'!$G$30,0,10*ROW('Sanitation Data'!G47)))</f>
        <v/>
      </c>
      <c r="DC53" s="297" t="str">
        <f ca="true">+IF(OFFSET('Sanitation Data'!$G$31,0,10*ROW('Sanitation Data'!G47))="","",OFFSET('Sanitation Data'!$G$31,0,10*ROW('Sanitation Data'!G47)))</f>
        <v/>
      </c>
      <c r="DD53" s="297" t="str">
        <f ca="true">+IF(OFFSET('Sanitation Data'!$G$32,0,10*ROW('Sanitation Data'!G47))="","",OFFSET('Sanitation Data'!$G$32,0,10*ROW('Sanitation Data'!G47)))</f>
        <v/>
      </c>
      <c r="DE53" s="297" t="str">
        <f ca="true">+IF(OFFSET('Sanitation Data'!$H$28,0,10*ROW('Sanitation Data'!H47))="","",OFFSET('Sanitation Data'!$H$28,0,10*ROW('Sanitation Data'!H47)))</f>
        <v/>
      </c>
      <c r="DF53" s="297" t="str">
        <f ca="true">+IF(OFFSET('Sanitation Data'!$H$29,0,10*ROW('Sanitation Data'!H47))="","",OFFSET('Sanitation Data'!$H$29,0,10*ROW('Sanitation Data'!H47)))</f>
        <v/>
      </c>
      <c r="DG53" s="297" t="str">
        <f ca="true">+IF(OFFSET('Sanitation Data'!$H$30,0,10*ROW('Sanitation Data'!H47))="","",OFFSET('Sanitation Data'!$H$30,0,10*ROW('Sanitation Data'!H47)))</f>
        <v/>
      </c>
      <c r="DH53" s="297" t="str">
        <f ca="true">+IF(OFFSET('Sanitation Data'!$H$31,0,10*ROW('Sanitation Data'!H47))="","",OFFSET('Sanitation Data'!$H$31,0,10*ROW('Sanitation Data'!H47)))</f>
        <v/>
      </c>
      <c r="DI53" s="297" t="str">
        <f ca="true">+IF(OFFSET('Sanitation Data'!$H$32,0,10*ROW('Sanitation Data'!H47))="","",OFFSET('Sanitation Data'!$H$32,0,10*ROW('Sanitation Data'!H47)))</f>
        <v/>
      </c>
      <c r="DJ53" s="297" t="str">
        <f ca="true">+IF(OFFSET('Sanitation Data'!$I$28,0,10*ROW('Sanitation Data'!I47))="","",OFFSET('Sanitation Data'!$I$28,0,10*ROW('Sanitation Data'!I47)))</f>
        <v/>
      </c>
      <c r="DK53" s="297" t="str">
        <f ca="true">+IF(OFFSET('Sanitation Data'!$I$29,0,10*ROW('Sanitation Data'!I47))="","",OFFSET('Sanitation Data'!$I$29,0,10*ROW('Sanitation Data'!I47)))</f>
        <v/>
      </c>
      <c r="DL53" s="297" t="str">
        <f ca="true">+IF(OFFSET('Sanitation Data'!$I$30,0,10*ROW('Sanitation Data'!I47))="","",OFFSET('Sanitation Data'!$I$30,0,10*ROW('Sanitation Data'!I47)))</f>
        <v/>
      </c>
      <c r="DM53" s="297" t="str">
        <f ca="true">+IF(OFFSET('Sanitation Data'!$I$31,0,10*ROW('Sanitation Data'!I47))="","",OFFSET('Sanitation Data'!$I$31,0,10*ROW('Sanitation Data'!I47)))</f>
        <v/>
      </c>
      <c r="DN53" s="297" t="str">
        <f ca="true">+IF(OFFSET('Sanitation Data'!$I$32,0,10*ROW('Sanitation Data'!I47))="","",OFFSET('Sanitation Data'!$I$32,0,10*ROW('Sanitation Data'!I47)))</f>
        <v/>
      </c>
      <c r="DO53" s="297" t="str">
        <f ca="true">+IF(OFFSET('Hygiene Data'!$D$11,0,10*ROW('Hygiene Data'!D47))="","",OFFSET('Hygiene Data'!$D$11,0,10*ROW('Hygiene Data'!D47)))</f>
        <v/>
      </c>
      <c r="DP53" s="297" t="str">
        <f ca="true">+IF(OFFSET('Hygiene Data'!$D$12,0,10*ROW('Hygiene Data'!D47))="","",OFFSET('Hygiene Data'!$D$12,0,10*ROW('Hygiene Data'!D47)))</f>
        <v/>
      </c>
      <c r="DQ53" s="297" t="str">
        <f ca="true">+IF(OFFSET('Hygiene Data'!$D$13,0,10*ROW('Hygiene Data'!D47))="","",OFFSET('Hygiene Data'!$D$13,0,10*ROW('Hygiene Data'!D47)))</f>
        <v/>
      </c>
      <c r="DR53" s="297" t="str">
        <f ca="true">+IF(OFFSET('Hygiene Data'!$E$11,0,10*ROW('Hygiene Data'!E47))="","",OFFSET('Hygiene Data'!$E$11,0,10*ROW('Hygiene Data'!E47)))</f>
        <v/>
      </c>
      <c r="DS53" s="297" t="str">
        <f ca="true">+IF(OFFSET('Hygiene Data'!$E$12,0,10*ROW('Hygiene Data'!E47))="","",OFFSET('Hygiene Data'!$E$12,0,10*ROW('Hygiene Data'!E47)))</f>
        <v/>
      </c>
      <c r="DT53" s="297" t="str">
        <f ca="true">+IF(OFFSET('Hygiene Data'!$E$13,0,10*ROW('Hygiene Data'!E47))="","",OFFSET('Hygiene Data'!$E$13,0,10*ROW('Hygiene Data'!E47)))</f>
        <v/>
      </c>
      <c r="DU53" s="297" t="str">
        <f ca="true">+IF(OFFSET('Hygiene Data'!$F$11,0,10*ROW('Hygiene Data'!F47))="","",OFFSET('Hygiene Data'!$F$11,0,10*ROW('Hygiene Data'!F47)))</f>
        <v/>
      </c>
      <c r="DV53" s="297" t="str">
        <f ca="true">+IF(OFFSET('Hygiene Data'!$F$12,0,10*ROW('Hygiene Data'!F47))="","",OFFSET('Hygiene Data'!$F$12,0,10*ROW('Hygiene Data'!F47)))</f>
        <v/>
      </c>
      <c r="DW53" s="297" t="str">
        <f ca="true">+IF(OFFSET('Hygiene Data'!$F$13,0,10*ROW('Hygiene Data'!F47))="","",OFFSET('Hygiene Data'!$F$13,0,10*ROW('Hygiene Data'!F47)))</f>
        <v/>
      </c>
      <c r="DX53" s="297" t="str">
        <f ca="true">+IF(OFFSET('Hygiene Data'!$G$11,0,10*ROW('Hygiene Data'!G47))="","",OFFSET('Hygiene Data'!$G$11,0,10*ROW('Hygiene Data'!G47)))</f>
        <v/>
      </c>
      <c r="DY53" s="297" t="str">
        <f ca="true">+IF(OFFSET('Hygiene Data'!$G$12,0,10*ROW('Hygiene Data'!G47))="","",OFFSET('Hygiene Data'!$G$12,0,10*ROW('Hygiene Data'!G47)))</f>
        <v/>
      </c>
      <c r="DZ53" s="297" t="str">
        <f ca="true">+IF(OFFSET('Hygiene Data'!$G$13,0,10*ROW('Hygiene Data'!G47))="","",OFFSET('Hygiene Data'!$G$13,0,10*ROW('Hygiene Data'!G47)))</f>
        <v/>
      </c>
      <c r="EA53" s="297" t="str">
        <f ca="true">+IF(OFFSET('Hygiene Data'!$H$11,0,10*ROW('Hygiene Data'!H47))="","",OFFSET('Hygiene Data'!$H$11,0,10*ROW('Hygiene Data'!H47)))</f>
        <v/>
      </c>
      <c r="EB53" s="297" t="str">
        <f ca="true">+IF(OFFSET('Hygiene Data'!$H$12,0,10*ROW('Hygiene Data'!H47))="","",OFFSET('Hygiene Data'!$H$12,0,10*ROW('Hygiene Data'!H47)))</f>
        <v/>
      </c>
      <c r="EC53" s="297" t="str">
        <f ca="true">+IF(OFFSET('Hygiene Data'!$H$13,0,10*ROW('Hygiene Data'!H47))="","",OFFSET('Hygiene Data'!$H$13,0,10*ROW('Hygiene Data'!H47)))</f>
        <v/>
      </c>
      <c r="ED53" s="297" t="str">
        <f ca="true">+IF(OFFSET('Hygiene Data'!$I$11,0,10*ROW('Hygiene Data'!I47))="","",OFFSET('Hygiene Data'!$I$11,0,10*ROW('Hygiene Data'!I47)))</f>
        <v/>
      </c>
      <c r="EE53" s="297" t="str">
        <f ca="true">+IF(OFFSET('Hygiene Data'!$I$12,0,10*ROW('Hygiene Data'!I47))="","",OFFSET('Hygiene Data'!$I$12,0,10*ROW('Hygiene Data'!I47)))</f>
        <v/>
      </c>
      <c r="EF53" s="29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3"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7"/>
      <c r="BS54" s="297" t="str">
        <f ca="true">+IF(OFFSET('Water Data'!$D$27,0,10*ROW('Water Data'!D48))="","",OFFSET('Water Data'!$D$27,0,10*ROW('Water Data'!D48)))</f>
        <v/>
      </c>
      <c r="BT54" s="297" t="str">
        <f ca="true">+IF(OFFSET('Water Data'!$D$28,0,10*ROW('Water Data'!D48))="","",OFFSET('Water Data'!$D$28,0,10*ROW('Water Data'!D48)))</f>
        <v/>
      </c>
      <c r="BU54" s="297" t="str">
        <f ca="true">+IF(OFFSET('Water Data'!$D$29,0,10*ROW('Water Data'!D48))="","",OFFSET('Water Data'!$D$29,0,10*ROW('Water Data'!D48)))</f>
        <v/>
      </c>
      <c r="BV54" s="297" t="str">
        <f ca="true">+IF(OFFSET('Water Data'!$E$27,0,10*ROW('Water Data'!E48))="","",OFFSET('Water Data'!$E$27,0,10*ROW('Water Data'!E48)))</f>
        <v/>
      </c>
      <c r="BW54" s="297" t="str">
        <f ca="true">+IF(OFFSET('Water Data'!$E$28,0,10*ROW('Water Data'!E48))="","",OFFSET('Water Data'!$E$28,0,10*ROW('Water Data'!E48)))</f>
        <v/>
      </c>
      <c r="BX54" s="297" t="str">
        <f ca="true">+IF(OFFSET('Water Data'!$E$29,0,10*ROW('Water Data'!E48))="","",OFFSET('Water Data'!$E$29,0,10*ROW('Water Data'!E48)))</f>
        <v/>
      </c>
      <c r="BY54" s="297" t="str">
        <f ca="true">+IF(OFFSET('Water Data'!$F$27,0,10*ROW('Water Data'!F48))="","",OFFSET('Water Data'!$F$27,0,10*ROW('Water Data'!F48)))</f>
        <v/>
      </c>
      <c r="BZ54" s="297" t="str">
        <f ca="true">+IF(OFFSET('Water Data'!$F$28,0,10*ROW('Water Data'!F48))="","",OFFSET('Water Data'!$F$28,0,10*ROW('Water Data'!F48)))</f>
        <v/>
      </c>
      <c r="CA54" s="297" t="str">
        <f ca="true">+IF(OFFSET('Water Data'!$F$29,0,10*ROW('Water Data'!F48))="","",OFFSET('Water Data'!$F$29,0,10*ROW('Water Data'!F48)))</f>
        <v/>
      </c>
      <c r="CB54" s="297" t="str">
        <f ca="true">+IF(OFFSET('Water Data'!$G$27,0,10*ROW('Water Data'!G48))="","",OFFSET('Water Data'!$G$27,0,10*ROW('Water Data'!G48)))</f>
        <v/>
      </c>
      <c r="CC54" s="297" t="str">
        <f ca="true">+IF(OFFSET('Water Data'!$G$28,0,10*ROW('Water Data'!G48))="","",OFFSET('Water Data'!$G$28,0,10*ROW('Water Data'!G48)))</f>
        <v/>
      </c>
      <c r="CD54" s="297" t="str">
        <f ca="true">+IF(OFFSET('Water Data'!$G$29,0,10*ROW('Water Data'!G48))="","",OFFSET('Water Data'!$G$29,0,10*ROW('Water Data'!G48)))</f>
        <v/>
      </c>
      <c r="CE54" s="297" t="str">
        <f ca="true">+IF(OFFSET('Water Data'!$H$27,0,10*ROW('Water Data'!H48))="","",OFFSET('Water Data'!$H$27,0,10*ROW('Water Data'!H48)))</f>
        <v/>
      </c>
      <c r="CF54" s="297" t="str">
        <f ca="true">+IF(OFFSET('Water Data'!$H$28,0,10*ROW('Water Data'!H48))="","",OFFSET('Water Data'!$H$28,0,10*ROW('Water Data'!H48)))</f>
        <v/>
      </c>
      <c r="CG54" s="297" t="str">
        <f ca="true">+IF(OFFSET('Water Data'!$H$29,0,10*ROW('Water Data'!H48))="","",OFFSET('Water Data'!$H$29,0,10*ROW('Water Data'!H48)))</f>
        <v/>
      </c>
      <c r="CH54" s="297" t="str">
        <f ca="true">+IF(OFFSET('Water Data'!$I$27,0,10*ROW('Water Data'!I48))="","",OFFSET('Water Data'!$I$27,0,10*ROW('Water Data'!I48)))</f>
        <v/>
      </c>
      <c r="CI54" s="297" t="str">
        <f ca="true">+IF(OFFSET('Water Data'!$I$28,0,10*ROW('Water Data'!I48))="","",OFFSET('Water Data'!$I$28,0,10*ROW('Water Data'!I48)))</f>
        <v/>
      </c>
      <c r="CJ54" s="297" t="str">
        <f ca="true">+IF(OFFSET('Water Data'!$I$29,0,10*ROW('Water Data'!I48))="","",OFFSET('Water Data'!$I$29,0,10*ROW('Water Data'!I48)))</f>
        <v/>
      </c>
      <c r="CK54" s="297" t="str">
        <f ca="true">+IF(OFFSET('Sanitation Data'!$D$28,0,10*ROW('Sanitation Data'!D48))="","",OFFSET('Sanitation Data'!$D$28,0,10*ROW('Sanitation Data'!D48)))</f>
        <v/>
      </c>
      <c r="CL54" s="297" t="str">
        <f ca="true">+IF(OFFSET('Sanitation Data'!$D$29,0,10*ROW('Sanitation Data'!D48))="","",OFFSET('Sanitation Data'!$D$29,0,10*ROW('Sanitation Data'!D48)))</f>
        <v/>
      </c>
      <c r="CM54" s="297" t="str">
        <f ca="true">+IF(OFFSET('Sanitation Data'!$D$30,0,10*ROW('Sanitation Data'!D48))="","",OFFSET('Sanitation Data'!$D$30,0,10*ROW('Sanitation Data'!D48)))</f>
        <v/>
      </c>
      <c r="CN54" s="297" t="str">
        <f ca="true">+IF(OFFSET('Sanitation Data'!$D$31,0,10*ROW('Sanitation Data'!D48))="","",OFFSET('Sanitation Data'!$D$31,0,10*ROW('Sanitation Data'!D48)))</f>
        <v/>
      </c>
      <c r="CO54" s="297" t="str">
        <f ca="true">+IF(OFFSET('Sanitation Data'!$D$32,0,10*ROW('Sanitation Data'!D48))="","",OFFSET('Sanitation Data'!$D$32,0,10*ROW('Sanitation Data'!D48)))</f>
        <v/>
      </c>
      <c r="CP54" s="297" t="str">
        <f ca="true">+IF(OFFSET('Sanitation Data'!$E$28,0,10*ROW('Sanitation Data'!E48))="","",OFFSET('Sanitation Data'!$E$28,0,10*ROW('Sanitation Data'!E48)))</f>
        <v/>
      </c>
      <c r="CQ54" s="297" t="str">
        <f ca="true">+IF(OFFSET('Sanitation Data'!$E$29,0,10*ROW('Sanitation Data'!E48))="","",OFFSET('Sanitation Data'!$E$29,0,10*ROW('Sanitation Data'!E48)))</f>
        <v/>
      </c>
      <c r="CR54" s="297" t="str">
        <f ca="true">+IF(OFFSET('Sanitation Data'!$E$30,0,10*ROW('Sanitation Data'!E48))="","",OFFSET('Sanitation Data'!$E$30,0,10*ROW('Sanitation Data'!E48)))</f>
        <v/>
      </c>
      <c r="CS54" s="297" t="str">
        <f ca="true">+IF(OFFSET('Sanitation Data'!$E$31,0,10*ROW('Sanitation Data'!E48))="","",OFFSET('Sanitation Data'!$E$31,0,10*ROW('Sanitation Data'!E48)))</f>
        <v/>
      </c>
      <c r="CT54" s="297" t="str">
        <f ca="true">+IF(OFFSET('Sanitation Data'!$E$32,0,10*ROW('Sanitation Data'!E48))="","",OFFSET('Sanitation Data'!$E$32,0,10*ROW('Sanitation Data'!E48)))</f>
        <v/>
      </c>
      <c r="CU54" s="297" t="str">
        <f ca="true">+IF(OFFSET('Sanitation Data'!$F$28,0,10*ROW('Sanitation Data'!F48))="","",OFFSET('Sanitation Data'!$F$28,0,10*ROW('Sanitation Data'!F48)))</f>
        <v/>
      </c>
      <c r="CV54" s="297" t="str">
        <f ca="true">+IF(OFFSET('Sanitation Data'!$F$29,0,10*ROW('Sanitation Data'!F48))="","",OFFSET('Sanitation Data'!$F$29,0,10*ROW('Sanitation Data'!F48)))</f>
        <v/>
      </c>
      <c r="CW54" s="297" t="str">
        <f ca="true">+IF(OFFSET('Sanitation Data'!$F$30,0,10*ROW('Sanitation Data'!F48))="","",OFFSET('Sanitation Data'!$F$30,0,10*ROW('Sanitation Data'!F48)))</f>
        <v/>
      </c>
      <c r="CX54" s="297" t="str">
        <f ca="true">+IF(OFFSET('Sanitation Data'!$F$31,0,10*ROW('Sanitation Data'!F48))="","",OFFSET('Sanitation Data'!$F$31,0,10*ROW('Sanitation Data'!F48)))</f>
        <v/>
      </c>
      <c r="CY54" s="297" t="str">
        <f ca="true">+IF(OFFSET('Sanitation Data'!$F$32,0,10*ROW('Sanitation Data'!F48))="","",OFFSET('Sanitation Data'!$F$32,0,10*ROW('Sanitation Data'!F48)))</f>
        <v/>
      </c>
      <c r="CZ54" s="297" t="str">
        <f ca="true">+IF(OFFSET('Sanitation Data'!$G$28,0,10*ROW('Sanitation Data'!G48))="","",OFFSET('Sanitation Data'!$G$28,0,10*ROW('Sanitation Data'!G48)))</f>
        <v/>
      </c>
      <c r="DA54" s="297" t="str">
        <f ca="true">+IF(OFFSET('Sanitation Data'!$G$29,0,10*ROW('Sanitation Data'!G48))="","",OFFSET('Sanitation Data'!$G$29,0,10*ROW('Sanitation Data'!G48)))</f>
        <v/>
      </c>
      <c r="DB54" s="297" t="str">
        <f ca="true">+IF(OFFSET('Sanitation Data'!$G$30,0,10*ROW('Sanitation Data'!G48))="","",OFFSET('Sanitation Data'!$G$30,0,10*ROW('Sanitation Data'!G48)))</f>
        <v/>
      </c>
      <c r="DC54" s="297" t="str">
        <f ca="true">+IF(OFFSET('Sanitation Data'!$G$31,0,10*ROW('Sanitation Data'!G48))="","",OFFSET('Sanitation Data'!$G$31,0,10*ROW('Sanitation Data'!G48)))</f>
        <v/>
      </c>
      <c r="DD54" s="297" t="str">
        <f ca="true">+IF(OFFSET('Sanitation Data'!$G$32,0,10*ROW('Sanitation Data'!G48))="","",OFFSET('Sanitation Data'!$G$32,0,10*ROW('Sanitation Data'!G48)))</f>
        <v/>
      </c>
      <c r="DE54" s="297" t="str">
        <f ca="true">+IF(OFFSET('Sanitation Data'!$H$28,0,10*ROW('Sanitation Data'!H48))="","",OFFSET('Sanitation Data'!$H$28,0,10*ROW('Sanitation Data'!H48)))</f>
        <v/>
      </c>
      <c r="DF54" s="297" t="str">
        <f ca="true">+IF(OFFSET('Sanitation Data'!$H$29,0,10*ROW('Sanitation Data'!H48))="","",OFFSET('Sanitation Data'!$H$29,0,10*ROW('Sanitation Data'!H48)))</f>
        <v/>
      </c>
      <c r="DG54" s="297" t="str">
        <f ca="true">+IF(OFFSET('Sanitation Data'!$H$30,0,10*ROW('Sanitation Data'!H48))="","",OFFSET('Sanitation Data'!$H$30,0,10*ROW('Sanitation Data'!H48)))</f>
        <v/>
      </c>
      <c r="DH54" s="297" t="str">
        <f ca="true">+IF(OFFSET('Sanitation Data'!$H$31,0,10*ROW('Sanitation Data'!H48))="","",OFFSET('Sanitation Data'!$H$31,0,10*ROW('Sanitation Data'!H48)))</f>
        <v/>
      </c>
      <c r="DI54" s="297" t="str">
        <f ca="true">+IF(OFFSET('Sanitation Data'!$H$32,0,10*ROW('Sanitation Data'!H48))="","",OFFSET('Sanitation Data'!$H$32,0,10*ROW('Sanitation Data'!H48)))</f>
        <v/>
      </c>
      <c r="DJ54" s="297" t="str">
        <f ca="true">+IF(OFFSET('Sanitation Data'!$I$28,0,10*ROW('Sanitation Data'!I48))="","",OFFSET('Sanitation Data'!$I$28,0,10*ROW('Sanitation Data'!I48)))</f>
        <v/>
      </c>
      <c r="DK54" s="297" t="str">
        <f ca="true">+IF(OFFSET('Sanitation Data'!$I$29,0,10*ROW('Sanitation Data'!I48))="","",OFFSET('Sanitation Data'!$I$29,0,10*ROW('Sanitation Data'!I48)))</f>
        <v/>
      </c>
      <c r="DL54" s="297" t="str">
        <f ca="true">+IF(OFFSET('Sanitation Data'!$I$30,0,10*ROW('Sanitation Data'!I48))="","",OFFSET('Sanitation Data'!$I$30,0,10*ROW('Sanitation Data'!I48)))</f>
        <v/>
      </c>
      <c r="DM54" s="297" t="str">
        <f ca="true">+IF(OFFSET('Sanitation Data'!$I$31,0,10*ROW('Sanitation Data'!I48))="","",OFFSET('Sanitation Data'!$I$31,0,10*ROW('Sanitation Data'!I48)))</f>
        <v/>
      </c>
      <c r="DN54" s="297" t="str">
        <f ca="true">+IF(OFFSET('Sanitation Data'!$I$32,0,10*ROW('Sanitation Data'!I48))="","",OFFSET('Sanitation Data'!$I$32,0,10*ROW('Sanitation Data'!I48)))</f>
        <v/>
      </c>
      <c r="DO54" s="297" t="str">
        <f ca="true">+IF(OFFSET('Hygiene Data'!$D$11,0,10*ROW('Hygiene Data'!D48))="","",OFFSET('Hygiene Data'!$D$11,0,10*ROW('Hygiene Data'!D48)))</f>
        <v/>
      </c>
      <c r="DP54" s="297" t="str">
        <f ca="true">+IF(OFFSET('Hygiene Data'!$D$12,0,10*ROW('Hygiene Data'!D48))="","",OFFSET('Hygiene Data'!$D$12,0,10*ROW('Hygiene Data'!D48)))</f>
        <v/>
      </c>
      <c r="DQ54" s="297" t="str">
        <f ca="true">+IF(OFFSET('Hygiene Data'!$D$13,0,10*ROW('Hygiene Data'!D48))="","",OFFSET('Hygiene Data'!$D$13,0,10*ROW('Hygiene Data'!D48)))</f>
        <v/>
      </c>
      <c r="DR54" s="297" t="str">
        <f ca="true">+IF(OFFSET('Hygiene Data'!$E$11,0,10*ROW('Hygiene Data'!E48))="","",OFFSET('Hygiene Data'!$E$11,0,10*ROW('Hygiene Data'!E48)))</f>
        <v/>
      </c>
      <c r="DS54" s="297" t="str">
        <f ca="true">+IF(OFFSET('Hygiene Data'!$E$12,0,10*ROW('Hygiene Data'!E48))="","",OFFSET('Hygiene Data'!$E$12,0,10*ROW('Hygiene Data'!E48)))</f>
        <v/>
      </c>
      <c r="DT54" s="297" t="str">
        <f ca="true">+IF(OFFSET('Hygiene Data'!$E$13,0,10*ROW('Hygiene Data'!E48))="","",OFFSET('Hygiene Data'!$E$13,0,10*ROW('Hygiene Data'!E48)))</f>
        <v/>
      </c>
      <c r="DU54" s="297" t="str">
        <f ca="true">+IF(OFFSET('Hygiene Data'!$F$11,0,10*ROW('Hygiene Data'!F48))="","",OFFSET('Hygiene Data'!$F$11,0,10*ROW('Hygiene Data'!F48)))</f>
        <v/>
      </c>
      <c r="DV54" s="297" t="str">
        <f ca="true">+IF(OFFSET('Hygiene Data'!$F$12,0,10*ROW('Hygiene Data'!F48))="","",OFFSET('Hygiene Data'!$F$12,0,10*ROW('Hygiene Data'!F48)))</f>
        <v/>
      </c>
      <c r="DW54" s="297" t="str">
        <f ca="true">+IF(OFFSET('Hygiene Data'!$F$13,0,10*ROW('Hygiene Data'!F48))="","",OFFSET('Hygiene Data'!$F$13,0,10*ROW('Hygiene Data'!F48)))</f>
        <v/>
      </c>
      <c r="DX54" s="297" t="str">
        <f ca="true">+IF(OFFSET('Hygiene Data'!$G$11,0,10*ROW('Hygiene Data'!G48))="","",OFFSET('Hygiene Data'!$G$11,0,10*ROW('Hygiene Data'!G48)))</f>
        <v/>
      </c>
      <c r="DY54" s="297" t="str">
        <f ca="true">+IF(OFFSET('Hygiene Data'!$G$12,0,10*ROW('Hygiene Data'!G48))="","",OFFSET('Hygiene Data'!$G$12,0,10*ROW('Hygiene Data'!G48)))</f>
        <v/>
      </c>
      <c r="DZ54" s="297" t="str">
        <f ca="true">+IF(OFFSET('Hygiene Data'!$G$13,0,10*ROW('Hygiene Data'!G48))="","",OFFSET('Hygiene Data'!$G$13,0,10*ROW('Hygiene Data'!G48)))</f>
        <v/>
      </c>
      <c r="EA54" s="297" t="str">
        <f ca="true">+IF(OFFSET('Hygiene Data'!$H$11,0,10*ROW('Hygiene Data'!H48))="","",OFFSET('Hygiene Data'!$H$11,0,10*ROW('Hygiene Data'!H48)))</f>
        <v/>
      </c>
      <c r="EB54" s="297" t="str">
        <f ca="true">+IF(OFFSET('Hygiene Data'!$H$12,0,10*ROW('Hygiene Data'!H48))="","",OFFSET('Hygiene Data'!$H$12,0,10*ROW('Hygiene Data'!H48)))</f>
        <v/>
      </c>
      <c r="EC54" s="297" t="str">
        <f ca="true">+IF(OFFSET('Hygiene Data'!$H$13,0,10*ROW('Hygiene Data'!H48))="","",OFFSET('Hygiene Data'!$H$13,0,10*ROW('Hygiene Data'!H48)))</f>
        <v/>
      </c>
      <c r="ED54" s="297" t="str">
        <f ca="true">+IF(OFFSET('Hygiene Data'!$I$11,0,10*ROW('Hygiene Data'!I48))="","",OFFSET('Hygiene Data'!$I$11,0,10*ROW('Hygiene Data'!I48)))</f>
        <v/>
      </c>
      <c r="EE54" s="297" t="str">
        <f ca="true">+IF(OFFSET('Hygiene Data'!$I$12,0,10*ROW('Hygiene Data'!I48))="","",OFFSET('Hygiene Data'!$I$12,0,10*ROW('Hygiene Data'!I48)))</f>
        <v/>
      </c>
      <c r="EF54" s="29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3"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7"/>
      <c r="BS55" s="297" t="str">
        <f ca="true">+IF(OFFSET('Water Data'!$D$27,0,10*ROW('Water Data'!D49))="","",OFFSET('Water Data'!$D$27,0,10*ROW('Water Data'!D49)))</f>
        <v/>
      </c>
      <c r="BT55" s="297" t="str">
        <f ca="true">+IF(OFFSET('Water Data'!$D$28,0,10*ROW('Water Data'!D49))="","",OFFSET('Water Data'!$D$28,0,10*ROW('Water Data'!D49)))</f>
        <v/>
      </c>
      <c r="BU55" s="297" t="str">
        <f ca="true">+IF(OFFSET('Water Data'!$D$29,0,10*ROW('Water Data'!D49))="","",OFFSET('Water Data'!$D$29,0,10*ROW('Water Data'!D49)))</f>
        <v/>
      </c>
      <c r="BV55" s="297" t="str">
        <f ca="true">+IF(OFFSET('Water Data'!$E$27,0,10*ROW('Water Data'!E49))="","",OFFSET('Water Data'!$E$27,0,10*ROW('Water Data'!E49)))</f>
        <v/>
      </c>
      <c r="BW55" s="297" t="str">
        <f ca="true">+IF(OFFSET('Water Data'!$E$28,0,10*ROW('Water Data'!E49))="","",OFFSET('Water Data'!$E$28,0,10*ROW('Water Data'!E49)))</f>
        <v/>
      </c>
      <c r="BX55" s="297" t="str">
        <f ca="true">+IF(OFFSET('Water Data'!$E$29,0,10*ROW('Water Data'!E49))="","",OFFSET('Water Data'!$E$29,0,10*ROW('Water Data'!E49)))</f>
        <v/>
      </c>
      <c r="BY55" s="297" t="str">
        <f ca="true">+IF(OFFSET('Water Data'!$F$27,0,10*ROW('Water Data'!F49))="","",OFFSET('Water Data'!$F$27,0,10*ROW('Water Data'!F49)))</f>
        <v/>
      </c>
      <c r="BZ55" s="297" t="str">
        <f ca="true">+IF(OFFSET('Water Data'!$F$28,0,10*ROW('Water Data'!F49))="","",OFFSET('Water Data'!$F$28,0,10*ROW('Water Data'!F49)))</f>
        <v/>
      </c>
      <c r="CA55" s="297" t="str">
        <f ca="true">+IF(OFFSET('Water Data'!$F$29,0,10*ROW('Water Data'!F49))="","",OFFSET('Water Data'!$F$29,0,10*ROW('Water Data'!F49)))</f>
        <v/>
      </c>
      <c r="CB55" s="297" t="str">
        <f ca="true">+IF(OFFSET('Water Data'!$G$27,0,10*ROW('Water Data'!G49))="","",OFFSET('Water Data'!$G$27,0,10*ROW('Water Data'!G49)))</f>
        <v/>
      </c>
      <c r="CC55" s="297" t="str">
        <f ca="true">+IF(OFFSET('Water Data'!$G$28,0,10*ROW('Water Data'!G49))="","",OFFSET('Water Data'!$G$28,0,10*ROW('Water Data'!G49)))</f>
        <v/>
      </c>
      <c r="CD55" s="297" t="str">
        <f ca="true">+IF(OFFSET('Water Data'!$G$29,0,10*ROW('Water Data'!G49))="","",OFFSET('Water Data'!$G$29,0,10*ROW('Water Data'!G49)))</f>
        <v/>
      </c>
      <c r="CE55" s="297" t="str">
        <f ca="true">+IF(OFFSET('Water Data'!$H$27,0,10*ROW('Water Data'!H49))="","",OFFSET('Water Data'!$H$27,0,10*ROW('Water Data'!H49)))</f>
        <v/>
      </c>
      <c r="CF55" s="297" t="str">
        <f ca="true">+IF(OFFSET('Water Data'!$H$28,0,10*ROW('Water Data'!H49))="","",OFFSET('Water Data'!$H$28,0,10*ROW('Water Data'!H49)))</f>
        <v/>
      </c>
      <c r="CG55" s="297" t="str">
        <f ca="true">+IF(OFFSET('Water Data'!$H$29,0,10*ROW('Water Data'!H49))="","",OFFSET('Water Data'!$H$29,0,10*ROW('Water Data'!H49)))</f>
        <v/>
      </c>
      <c r="CH55" s="297" t="str">
        <f ca="true">+IF(OFFSET('Water Data'!$I$27,0,10*ROW('Water Data'!I49))="","",OFFSET('Water Data'!$I$27,0,10*ROW('Water Data'!I49)))</f>
        <v/>
      </c>
      <c r="CI55" s="297" t="str">
        <f ca="true">+IF(OFFSET('Water Data'!$I$28,0,10*ROW('Water Data'!I49))="","",OFFSET('Water Data'!$I$28,0,10*ROW('Water Data'!I49)))</f>
        <v/>
      </c>
      <c r="CJ55" s="297" t="str">
        <f ca="true">+IF(OFFSET('Water Data'!$I$29,0,10*ROW('Water Data'!I49))="","",OFFSET('Water Data'!$I$29,0,10*ROW('Water Data'!I49)))</f>
        <v/>
      </c>
      <c r="CK55" s="297" t="str">
        <f ca="true">+IF(OFFSET('Sanitation Data'!$D$28,0,10*ROW('Sanitation Data'!D49))="","",OFFSET('Sanitation Data'!$D$28,0,10*ROW('Sanitation Data'!D49)))</f>
        <v/>
      </c>
      <c r="CL55" s="297" t="str">
        <f ca="true">+IF(OFFSET('Sanitation Data'!$D$29,0,10*ROW('Sanitation Data'!D49))="","",OFFSET('Sanitation Data'!$D$29,0,10*ROW('Sanitation Data'!D49)))</f>
        <v/>
      </c>
      <c r="CM55" s="297" t="str">
        <f ca="true">+IF(OFFSET('Sanitation Data'!$D$30,0,10*ROW('Sanitation Data'!D49))="","",OFFSET('Sanitation Data'!$D$30,0,10*ROW('Sanitation Data'!D49)))</f>
        <v/>
      </c>
      <c r="CN55" s="297" t="str">
        <f ca="true">+IF(OFFSET('Sanitation Data'!$D$31,0,10*ROW('Sanitation Data'!D49))="","",OFFSET('Sanitation Data'!$D$31,0,10*ROW('Sanitation Data'!D49)))</f>
        <v/>
      </c>
      <c r="CO55" s="297" t="str">
        <f ca="true">+IF(OFFSET('Sanitation Data'!$D$32,0,10*ROW('Sanitation Data'!D49))="","",OFFSET('Sanitation Data'!$D$32,0,10*ROW('Sanitation Data'!D49)))</f>
        <v/>
      </c>
      <c r="CP55" s="297" t="str">
        <f ca="true">+IF(OFFSET('Sanitation Data'!$E$28,0,10*ROW('Sanitation Data'!E49))="","",OFFSET('Sanitation Data'!$E$28,0,10*ROW('Sanitation Data'!E49)))</f>
        <v/>
      </c>
      <c r="CQ55" s="297" t="str">
        <f ca="true">+IF(OFFSET('Sanitation Data'!$E$29,0,10*ROW('Sanitation Data'!E49))="","",OFFSET('Sanitation Data'!$E$29,0,10*ROW('Sanitation Data'!E49)))</f>
        <v/>
      </c>
      <c r="CR55" s="297" t="str">
        <f ca="true">+IF(OFFSET('Sanitation Data'!$E$30,0,10*ROW('Sanitation Data'!E49))="","",OFFSET('Sanitation Data'!$E$30,0,10*ROW('Sanitation Data'!E49)))</f>
        <v/>
      </c>
      <c r="CS55" s="297" t="str">
        <f ca="true">+IF(OFFSET('Sanitation Data'!$E$31,0,10*ROW('Sanitation Data'!E49))="","",OFFSET('Sanitation Data'!$E$31,0,10*ROW('Sanitation Data'!E49)))</f>
        <v/>
      </c>
      <c r="CT55" s="297" t="str">
        <f ca="true">+IF(OFFSET('Sanitation Data'!$E$32,0,10*ROW('Sanitation Data'!E49))="","",OFFSET('Sanitation Data'!$E$32,0,10*ROW('Sanitation Data'!E49)))</f>
        <v/>
      </c>
      <c r="CU55" s="297" t="str">
        <f ca="true">+IF(OFFSET('Sanitation Data'!$F$28,0,10*ROW('Sanitation Data'!F49))="","",OFFSET('Sanitation Data'!$F$28,0,10*ROW('Sanitation Data'!F49)))</f>
        <v/>
      </c>
      <c r="CV55" s="297" t="str">
        <f ca="true">+IF(OFFSET('Sanitation Data'!$F$29,0,10*ROW('Sanitation Data'!F49))="","",OFFSET('Sanitation Data'!$F$29,0,10*ROW('Sanitation Data'!F49)))</f>
        <v/>
      </c>
      <c r="CW55" s="297" t="str">
        <f ca="true">+IF(OFFSET('Sanitation Data'!$F$30,0,10*ROW('Sanitation Data'!F49))="","",OFFSET('Sanitation Data'!$F$30,0,10*ROW('Sanitation Data'!F49)))</f>
        <v/>
      </c>
      <c r="CX55" s="297" t="str">
        <f ca="true">+IF(OFFSET('Sanitation Data'!$F$31,0,10*ROW('Sanitation Data'!F49))="","",OFFSET('Sanitation Data'!$F$31,0,10*ROW('Sanitation Data'!F49)))</f>
        <v/>
      </c>
      <c r="CY55" s="297" t="str">
        <f ca="true">+IF(OFFSET('Sanitation Data'!$F$32,0,10*ROW('Sanitation Data'!F49))="","",OFFSET('Sanitation Data'!$F$32,0,10*ROW('Sanitation Data'!F49)))</f>
        <v/>
      </c>
      <c r="CZ55" s="297" t="str">
        <f ca="true">+IF(OFFSET('Sanitation Data'!$G$28,0,10*ROW('Sanitation Data'!G49))="","",OFFSET('Sanitation Data'!$G$28,0,10*ROW('Sanitation Data'!G49)))</f>
        <v/>
      </c>
      <c r="DA55" s="297" t="str">
        <f ca="true">+IF(OFFSET('Sanitation Data'!$G$29,0,10*ROW('Sanitation Data'!G49))="","",OFFSET('Sanitation Data'!$G$29,0,10*ROW('Sanitation Data'!G49)))</f>
        <v/>
      </c>
      <c r="DB55" s="297" t="str">
        <f ca="true">+IF(OFFSET('Sanitation Data'!$G$30,0,10*ROW('Sanitation Data'!G49))="","",OFFSET('Sanitation Data'!$G$30,0,10*ROW('Sanitation Data'!G49)))</f>
        <v/>
      </c>
      <c r="DC55" s="297" t="str">
        <f ca="true">+IF(OFFSET('Sanitation Data'!$G$31,0,10*ROW('Sanitation Data'!G49))="","",OFFSET('Sanitation Data'!$G$31,0,10*ROW('Sanitation Data'!G49)))</f>
        <v/>
      </c>
      <c r="DD55" s="297" t="str">
        <f ca="true">+IF(OFFSET('Sanitation Data'!$G$32,0,10*ROW('Sanitation Data'!G49))="","",OFFSET('Sanitation Data'!$G$32,0,10*ROW('Sanitation Data'!G49)))</f>
        <v/>
      </c>
      <c r="DE55" s="297" t="str">
        <f ca="true">+IF(OFFSET('Sanitation Data'!$H$28,0,10*ROW('Sanitation Data'!H49))="","",OFFSET('Sanitation Data'!$H$28,0,10*ROW('Sanitation Data'!H49)))</f>
        <v/>
      </c>
      <c r="DF55" s="297" t="str">
        <f ca="true">+IF(OFFSET('Sanitation Data'!$H$29,0,10*ROW('Sanitation Data'!H49))="","",OFFSET('Sanitation Data'!$H$29,0,10*ROW('Sanitation Data'!H49)))</f>
        <v/>
      </c>
      <c r="DG55" s="297" t="str">
        <f ca="true">+IF(OFFSET('Sanitation Data'!$H$30,0,10*ROW('Sanitation Data'!H49))="","",OFFSET('Sanitation Data'!$H$30,0,10*ROW('Sanitation Data'!H49)))</f>
        <v/>
      </c>
      <c r="DH55" s="297" t="str">
        <f ca="true">+IF(OFFSET('Sanitation Data'!$H$31,0,10*ROW('Sanitation Data'!H49))="","",OFFSET('Sanitation Data'!$H$31,0,10*ROW('Sanitation Data'!H49)))</f>
        <v/>
      </c>
      <c r="DI55" s="297" t="str">
        <f ca="true">+IF(OFFSET('Sanitation Data'!$H$32,0,10*ROW('Sanitation Data'!H49))="","",OFFSET('Sanitation Data'!$H$32,0,10*ROW('Sanitation Data'!H49)))</f>
        <v/>
      </c>
      <c r="DJ55" s="297" t="str">
        <f ca="true">+IF(OFFSET('Sanitation Data'!$I$28,0,10*ROW('Sanitation Data'!I49))="","",OFFSET('Sanitation Data'!$I$28,0,10*ROW('Sanitation Data'!I49)))</f>
        <v/>
      </c>
      <c r="DK55" s="297" t="str">
        <f ca="true">+IF(OFFSET('Sanitation Data'!$I$29,0,10*ROW('Sanitation Data'!I49))="","",OFFSET('Sanitation Data'!$I$29,0,10*ROW('Sanitation Data'!I49)))</f>
        <v/>
      </c>
      <c r="DL55" s="297" t="str">
        <f ca="true">+IF(OFFSET('Sanitation Data'!$I$30,0,10*ROW('Sanitation Data'!I49))="","",OFFSET('Sanitation Data'!$I$30,0,10*ROW('Sanitation Data'!I49)))</f>
        <v/>
      </c>
      <c r="DM55" s="297" t="str">
        <f ca="true">+IF(OFFSET('Sanitation Data'!$I$31,0,10*ROW('Sanitation Data'!I49))="","",OFFSET('Sanitation Data'!$I$31,0,10*ROW('Sanitation Data'!I49)))</f>
        <v/>
      </c>
      <c r="DN55" s="297" t="str">
        <f ca="true">+IF(OFFSET('Sanitation Data'!$I$32,0,10*ROW('Sanitation Data'!I49))="","",OFFSET('Sanitation Data'!$I$32,0,10*ROW('Sanitation Data'!I49)))</f>
        <v/>
      </c>
      <c r="DO55" s="297" t="str">
        <f ca="true">+IF(OFFSET('Hygiene Data'!$D$11,0,10*ROW('Hygiene Data'!D49))="","",OFFSET('Hygiene Data'!$D$11,0,10*ROW('Hygiene Data'!D49)))</f>
        <v/>
      </c>
      <c r="DP55" s="297" t="str">
        <f ca="true">+IF(OFFSET('Hygiene Data'!$D$12,0,10*ROW('Hygiene Data'!D49))="","",OFFSET('Hygiene Data'!$D$12,0,10*ROW('Hygiene Data'!D49)))</f>
        <v/>
      </c>
      <c r="DQ55" s="297" t="str">
        <f ca="true">+IF(OFFSET('Hygiene Data'!$D$13,0,10*ROW('Hygiene Data'!D49))="","",OFFSET('Hygiene Data'!$D$13,0,10*ROW('Hygiene Data'!D49)))</f>
        <v/>
      </c>
      <c r="DR55" s="297" t="str">
        <f ca="true">+IF(OFFSET('Hygiene Data'!$E$11,0,10*ROW('Hygiene Data'!E49))="","",OFFSET('Hygiene Data'!$E$11,0,10*ROW('Hygiene Data'!E49)))</f>
        <v/>
      </c>
      <c r="DS55" s="297" t="str">
        <f ca="true">+IF(OFFSET('Hygiene Data'!$E$12,0,10*ROW('Hygiene Data'!E49))="","",OFFSET('Hygiene Data'!$E$12,0,10*ROW('Hygiene Data'!E49)))</f>
        <v/>
      </c>
      <c r="DT55" s="297" t="str">
        <f ca="true">+IF(OFFSET('Hygiene Data'!$E$13,0,10*ROW('Hygiene Data'!E49))="","",OFFSET('Hygiene Data'!$E$13,0,10*ROW('Hygiene Data'!E49)))</f>
        <v/>
      </c>
      <c r="DU55" s="297" t="str">
        <f ca="true">+IF(OFFSET('Hygiene Data'!$F$11,0,10*ROW('Hygiene Data'!F49))="","",OFFSET('Hygiene Data'!$F$11,0,10*ROW('Hygiene Data'!F49)))</f>
        <v/>
      </c>
      <c r="DV55" s="297" t="str">
        <f ca="true">+IF(OFFSET('Hygiene Data'!$F$12,0,10*ROW('Hygiene Data'!F49))="","",OFFSET('Hygiene Data'!$F$12,0,10*ROW('Hygiene Data'!F49)))</f>
        <v/>
      </c>
      <c r="DW55" s="297" t="str">
        <f ca="true">+IF(OFFSET('Hygiene Data'!$F$13,0,10*ROW('Hygiene Data'!F49))="","",OFFSET('Hygiene Data'!$F$13,0,10*ROW('Hygiene Data'!F49)))</f>
        <v/>
      </c>
      <c r="DX55" s="297" t="str">
        <f ca="true">+IF(OFFSET('Hygiene Data'!$G$11,0,10*ROW('Hygiene Data'!G49))="","",OFFSET('Hygiene Data'!$G$11,0,10*ROW('Hygiene Data'!G49)))</f>
        <v/>
      </c>
      <c r="DY55" s="297" t="str">
        <f ca="true">+IF(OFFSET('Hygiene Data'!$G$12,0,10*ROW('Hygiene Data'!G49))="","",OFFSET('Hygiene Data'!$G$12,0,10*ROW('Hygiene Data'!G49)))</f>
        <v/>
      </c>
      <c r="DZ55" s="297" t="str">
        <f ca="true">+IF(OFFSET('Hygiene Data'!$G$13,0,10*ROW('Hygiene Data'!G49))="","",OFFSET('Hygiene Data'!$G$13,0,10*ROW('Hygiene Data'!G49)))</f>
        <v/>
      </c>
      <c r="EA55" s="297" t="str">
        <f ca="true">+IF(OFFSET('Hygiene Data'!$H$11,0,10*ROW('Hygiene Data'!H49))="","",OFFSET('Hygiene Data'!$H$11,0,10*ROW('Hygiene Data'!H49)))</f>
        <v/>
      </c>
      <c r="EB55" s="297" t="str">
        <f ca="true">+IF(OFFSET('Hygiene Data'!$H$12,0,10*ROW('Hygiene Data'!H49))="","",OFFSET('Hygiene Data'!$H$12,0,10*ROW('Hygiene Data'!H49)))</f>
        <v/>
      </c>
      <c r="EC55" s="297" t="str">
        <f ca="true">+IF(OFFSET('Hygiene Data'!$H$13,0,10*ROW('Hygiene Data'!H49))="","",OFFSET('Hygiene Data'!$H$13,0,10*ROW('Hygiene Data'!H49)))</f>
        <v/>
      </c>
      <c r="ED55" s="297" t="str">
        <f ca="true">+IF(OFFSET('Hygiene Data'!$I$11,0,10*ROW('Hygiene Data'!I49))="","",OFFSET('Hygiene Data'!$I$11,0,10*ROW('Hygiene Data'!I49)))</f>
        <v/>
      </c>
      <c r="EE55" s="297" t="str">
        <f ca="true">+IF(OFFSET('Hygiene Data'!$I$12,0,10*ROW('Hygiene Data'!I49))="","",OFFSET('Hygiene Data'!$I$12,0,10*ROW('Hygiene Data'!I49)))</f>
        <v/>
      </c>
      <c r="EF55" s="29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3"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7"/>
      <c r="BS56" s="297" t="str">
        <f ca="true">+IF(OFFSET('Water Data'!$D$27,0,10*ROW('Water Data'!D50))="","",OFFSET('Water Data'!$D$27,0,10*ROW('Water Data'!D50)))</f>
        <v/>
      </c>
      <c r="BT56" s="297" t="str">
        <f ca="true">+IF(OFFSET('Water Data'!$D$28,0,10*ROW('Water Data'!D50))="","",OFFSET('Water Data'!$D$28,0,10*ROW('Water Data'!D50)))</f>
        <v/>
      </c>
      <c r="BU56" s="297" t="str">
        <f ca="true">+IF(OFFSET('Water Data'!$D$29,0,10*ROW('Water Data'!D50))="","",OFFSET('Water Data'!$D$29,0,10*ROW('Water Data'!D50)))</f>
        <v/>
      </c>
      <c r="BV56" s="297" t="str">
        <f ca="true">+IF(OFFSET('Water Data'!$E$27,0,10*ROW('Water Data'!E50))="","",OFFSET('Water Data'!$E$27,0,10*ROW('Water Data'!E50)))</f>
        <v/>
      </c>
      <c r="BW56" s="297" t="str">
        <f ca="true">+IF(OFFSET('Water Data'!$E$28,0,10*ROW('Water Data'!E50))="","",OFFSET('Water Data'!$E$28,0,10*ROW('Water Data'!E50)))</f>
        <v/>
      </c>
      <c r="BX56" s="297" t="str">
        <f ca="true">+IF(OFFSET('Water Data'!$E$29,0,10*ROW('Water Data'!E50))="","",OFFSET('Water Data'!$E$29,0,10*ROW('Water Data'!E50)))</f>
        <v/>
      </c>
      <c r="BY56" s="297" t="str">
        <f ca="true">+IF(OFFSET('Water Data'!$F$27,0,10*ROW('Water Data'!F50))="","",OFFSET('Water Data'!$F$27,0,10*ROW('Water Data'!F50)))</f>
        <v/>
      </c>
      <c r="BZ56" s="297" t="str">
        <f ca="true">+IF(OFFSET('Water Data'!$F$28,0,10*ROW('Water Data'!F50))="","",OFFSET('Water Data'!$F$28,0,10*ROW('Water Data'!F50)))</f>
        <v/>
      </c>
      <c r="CA56" s="297" t="str">
        <f ca="true">+IF(OFFSET('Water Data'!$F$29,0,10*ROW('Water Data'!F50))="","",OFFSET('Water Data'!$F$29,0,10*ROW('Water Data'!F50)))</f>
        <v/>
      </c>
      <c r="CB56" s="297" t="str">
        <f ca="true">+IF(OFFSET('Water Data'!$G$27,0,10*ROW('Water Data'!G50))="","",OFFSET('Water Data'!$G$27,0,10*ROW('Water Data'!G50)))</f>
        <v/>
      </c>
      <c r="CC56" s="297" t="str">
        <f ca="true">+IF(OFFSET('Water Data'!$G$28,0,10*ROW('Water Data'!G50))="","",OFFSET('Water Data'!$G$28,0,10*ROW('Water Data'!G50)))</f>
        <v/>
      </c>
      <c r="CD56" s="297" t="str">
        <f ca="true">+IF(OFFSET('Water Data'!$G$29,0,10*ROW('Water Data'!G50))="","",OFFSET('Water Data'!$G$29,0,10*ROW('Water Data'!G50)))</f>
        <v/>
      </c>
      <c r="CE56" s="297" t="str">
        <f ca="true">+IF(OFFSET('Water Data'!$H$27,0,10*ROW('Water Data'!H50))="","",OFFSET('Water Data'!$H$27,0,10*ROW('Water Data'!H50)))</f>
        <v/>
      </c>
      <c r="CF56" s="297" t="str">
        <f ca="true">+IF(OFFSET('Water Data'!$H$28,0,10*ROW('Water Data'!H50))="","",OFFSET('Water Data'!$H$28,0,10*ROW('Water Data'!H50)))</f>
        <v/>
      </c>
      <c r="CG56" s="297" t="str">
        <f ca="true">+IF(OFFSET('Water Data'!$H$29,0,10*ROW('Water Data'!H50))="","",OFFSET('Water Data'!$H$29,0,10*ROW('Water Data'!H50)))</f>
        <v/>
      </c>
      <c r="CH56" s="297" t="str">
        <f ca="true">+IF(OFFSET('Water Data'!$I$27,0,10*ROW('Water Data'!I50))="","",OFFSET('Water Data'!$I$27,0,10*ROW('Water Data'!I50)))</f>
        <v/>
      </c>
      <c r="CI56" s="297" t="str">
        <f ca="true">+IF(OFFSET('Water Data'!$I$28,0,10*ROW('Water Data'!I50))="","",OFFSET('Water Data'!$I$28,0,10*ROW('Water Data'!I50)))</f>
        <v/>
      </c>
      <c r="CJ56" s="297" t="str">
        <f ca="true">+IF(OFFSET('Water Data'!$I$29,0,10*ROW('Water Data'!I50))="","",OFFSET('Water Data'!$I$29,0,10*ROW('Water Data'!I50)))</f>
        <v/>
      </c>
      <c r="CK56" s="297" t="str">
        <f ca="true">+IF(OFFSET('Sanitation Data'!$D$28,0,10*ROW('Sanitation Data'!D50))="","",OFFSET('Sanitation Data'!$D$28,0,10*ROW('Sanitation Data'!D50)))</f>
        <v/>
      </c>
      <c r="CL56" s="297" t="str">
        <f ca="true">+IF(OFFSET('Sanitation Data'!$D$29,0,10*ROW('Sanitation Data'!D50))="","",OFFSET('Sanitation Data'!$D$29,0,10*ROW('Sanitation Data'!D50)))</f>
        <v/>
      </c>
      <c r="CM56" s="297" t="str">
        <f ca="true">+IF(OFFSET('Sanitation Data'!$D$30,0,10*ROW('Sanitation Data'!D50))="","",OFFSET('Sanitation Data'!$D$30,0,10*ROW('Sanitation Data'!D50)))</f>
        <v/>
      </c>
      <c r="CN56" s="297" t="str">
        <f ca="true">+IF(OFFSET('Sanitation Data'!$D$31,0,10*ROW('Sanitation Data'!D50))="","",OFFSET('Sanitation Data'!$D$31,0,10*ROW('Sanitation Data'!D50)))</f>
        <v/>
      </c>
      <c r="CO56" s="297" t="str">
        <f ca="true">+IF(OFFSET('Sanitation Data'!$D$32,0,10*ROW('Sanitation Data'!D50))="","",OFFSET('Sanitation Data'!$D$32,0,10*ROW('Sanitation Data'!D50)))</f>
        <v/>
      </c>
      <c r="CP56" s="297" t="str">
        <f ca="true">+IF(OFFSET('Sanitation Data'!$E$28,0,10*ROW('Sanitation Data'!E50))="","",OFFSET('Sanitation Data'!$E$28,0,10*ROW('Sanitation Data'!E50)))</f>
        <v/>
      </c>
      <c r="CQ56" s="297" t="str">
        <f ca="true">+IF(OFFSET('Sanitation Data'!$E$29,0,10*ROW('Sanitation Data'!E50))="","",OFFSET('Sanitation Data'!$E$29,0,10*ROW('Sanitation Data'!E50)))</f>
        <v/>
      </c>
      <c r="CR56" s="297" t="str">
        <f ca="true">+IF(OFFSET('Sanitation Data'!$E$30,0,10*ROW('Sanitation Data'!E50))="","",OFFSET('Sanitation Data'!$E$30,0,10*ROW('Sanitation Data'!E50)))</f>
        <v/>
      </c>
      <c r="CS56" s="297" t="str">
        <f ca="true">+IF(OFFSET('Sanitation Data'!$E$31,0,10*ROW('Sanitation Data'!E50))="","",OFFSET('Sanitation Data'!$E$31,0,10*ROW('Sanitation Data'!E50)))</f>
        <v/>
      </c>
      <c r="CT56" s="297" t="str">
        <f ca="true">+IF(OFFSET('Sanitation Data'!$E$32,0,10*ROW('Sanitation Data'!E50))="","",OFFSET('Sanitation Data'!$E$32,0,10*ROW('Sanitation Data'!E50)))</f>
        <v/>
      </c>
      <c r="CU56" s="297" t="str">
        <f ca="true">+IF(OFFSET('Sanitation Data'!$F$28,0,10*ROW('Sanitation Data'!F50))="","",OFFSET('Sanitation Data'!$F$28,0,10*ROW('Sanitation Data'!F50)))</f>
        <v/>
      </c>
      <c r="CV56" s="297" t="str">
        <f ca="true">+IF(OFFSET('Sanitation Data'!$F$29,0,10*ROW('Sanitation Data'!F50))="","",OFFSET('Sanitation Data'!$F$29,0,10*ROW('Sanitation Data'!F50)))</f>
        <v/>
      </c>
      <c r="CW56" s="297" t="str">
        <f ca="true">+IF(OFFSET('Sanitation Data'!$F$30,0,10*ROW('Sanitation Data'!F50))="","",OFFSET('Sanitation Data'!$F$30,0,10*ROW('Sanitation Data'!F50)))</f>
        <v/>
      </c>
      <c r="CX56" s="297" t="str">
        <f ca="true">+IF(OFFSET('Sanitation Data'!$F$31,0,10*ROW('Sanitation Data'!F50))="","",OFFSET('Sanitation Data'!$F$31,0,10*ROW('Sanitation Data'!F50)))</f>
        <v/>
      </c>
      <c r="CY56" s="297" t="str">
        <f ca="true">+IF(OFFSET('Sanitation Data'!$F$32,0,10*ROW('Sanitation Data'!F50))="","",OFFSET('Sanitation Data'!$F$32,0,10*ROW('Sanitation Data'!F50)))</f>
        <v/>
      </c>
      <c r="CZ56" s="297" t="str">
        <f ca="true">+IF(OFFSET('Sanitation Data'!$G$28,0,10*ROW('Sanitation Data'!G50))="","",OFFSET('Sanitation Data'!$G$28,0,10*ROW('Sanitation Data'!G50)))</f>
        <v/>
      </c>
      <c r="DA56" s="297" t="str">
        <f ca="true">+IF(OFFSET('Sanitation Data'!$G$29,0,10*ROW('Sanitation Data'!G50))="","",OFFSET('Sanitation Data'!$G$29,0,10*ROW('Sanitation Data'!G50)))</f>
        <v/>
      </c>
      <c r="DB56" s="297" t="str">
        <f ca="true">+IF(OFFSET('Sanitation Data'!$G$30,0,10*ROW('Sanitation Data'!G50))="","",OFFSET('Sanitation Data'!$G$30,0,10*ROW('Sanitation Data'!G50)))</f>
        <v/>
      </c>
      <c r="DC56" s="297" t="str">
        <f ca="true">+IF(OFFSET('Sanitation Data'!$G$31,0,10*ROW('Sanitation Data'!G50))="","",OFFSET('Sanitation Data'!$G$31,0,10*ROW('Sanitation Data'!G50)))</f>
        <v/>
      </c>
      <c r="DD56" s="297" t="str">
        <f ca="true">+IF(OFFSET('Sanitation Data'!$G$32,0,10*ROW('Sanitation Data'!G50))="","",OFFSET('Sanitation Data'!$G$32,0,10*ROW('Sanitation Data'!G50)))</f>
        <v/>
      </c>
      <c r="DE56" s="297" t="str">
        <f ca="true">+IF(OFFSET('Sanitation Data'!$H$28,0,10*ROW('Sanitation Data'!H50))="","",OFFSET('Sanitation Data'!$H$28,0,10*ROW('Sanitation Data'!H50)))</f>
        <v/>
      </c>
      <c r="DF56" s="297" t="str">
        <f ca="true">+IF(OFFSET('Sanitation Data'!$H$29,0,10*ROW('Sanitation Data'!H50))="","",OFFSET('Sanitation Data'!$H$29,0,10*ROW('Sanitation Data'!H50)))</f>
        <v/>
      </c>
      <c r="DG56" s="297" t="str">
        <f ca="true">+IF(OFFSET('Sanitation Data'!$H$30,0,10*ROW('Sanitation Data'!H50))="","",OFFSET('Sanitation Data'!$H$30,0,10*ROW('Sanitation Data'!H50)))</f>
        <v/>
      </c>
      <c r="DH56" s="297" t="str">
        <f ca="true">+IF(OFFSET('Sanitation Data'!$H$31,0,10*ROW('Sanitation Data'!H50))="","",OFFSET('Sanitation Data'!$H$31,0,10*ROW('Sanitation Data'!H50)))</f>
        <v/>
      </c>
      <c r="DI56" s="297" t="str">
        <f ca="true">+IF(OFFSET('Sanitation Data'!$H$32,0,10*ROW('Sanitation Data'!H50))="","",OFFSET('Sanitation Data'!$H$32,0,10*ROW('Sanitation Data'!H50)))</f>
        <v/>
      </c>
      <c r="DJ56" s="297" t="str">
        <f ca="true">+IF(OFFSET('Sanitation Data'!$I$28,0,10*ROW('Sanitation Data'!I50))="","",OFFSET('Sanitation Data'!$I$28,0,10*ROW('Sanitation Data'!I50)))</f>
        <v/>
      </c>
      <c r="DK56" s="297" t="str">
        <f ca="true">+IF(OFFSET('Sanitation Data'!$I$29,0,10*ROW('Sanitation Data'!I50))="","",OFFSET('Sanitation Data'!$I$29,0,10*ROW('Sanitation Data'!I50)))</f>
        <v/>
      </c>
      <c r="DL56" s="297" t="str">
        <f ca="true">+IF(OFFSET('Sanitation Data'!$I$30,0,10*ROW('Sanitation Data'!I50))="","",OFFSET('Sanitation Data'!$I$30,0,10*ROW('Sanitation Data'!I50)))</f>
        <v/>
      </c>
      <c r="DM56" s="297" t="str">
        <f ca="true">+IF(OFFSET('Sanitation Data'!$I$31,0,10*ROW('Sanitation Data'!I50))="","",OFFSET('Sanitation Data'!$I$31,0,10*ROW('Sanitation Data'!I50)))</f>
        <v/>
      </c>
      <c r="DN56" s="297" t="str">
        <f ca="true">+IF(OFFSET('Sanitation Data'!$I$32,0,10*ROW('Sanitation Data'!I50))="","",OFFSET('Sanitation Data'!$I$32,0,10*ROW('Sanitation Data'!I50)))</f>
        <v/>
      </c>
      <c r="DO56" s="297" t="str">
        <f ca="true">+IF(OFFSET('Hygiene Data'!$D$11,0,10*ROW('Hygiene Data'!D50))="","",OFFSET('Hygiene Data'!$D$11,0,10*ROW('Hygiene Data'!D50)))</f>
        <v/>
      </c>
      <c r="DP56" s="297" t="str">
        <f ca="true">+IF(OFFSET('Hygiene Data'!$D$12,0,10*ROW('Hygiene Data'!D50))="","",OFFSET('Hygiene Data'!$D$12,0,10*ROW('Hygiene Data'!D50)))</f>
        <v/>
      </c>
      <c r="DQ56" s="297" t="str">
        <f ca="true">+IF(OFFSET('Hygiene Data'!$D$13,0,10*ROW('Hygiene Data'!D50))="","",OFFSET('Hygiene Data'!$D$13,0,10*ROW('Hygiene Data'!D50)))</f>
        <v/>
      </c>
      <c r="DR56" s="297" t="str">
        <f ca="true">+IF(OFFSET('Hygiene Data'!$E$11,0,10*ROW('Hygiene Data'!E50))="","",OFFSET('Hygiene Data'!$E$11,0,10*ROW('Hygiene Data'!E50)))</f>
        <v/>
      </c>
      <c r="DS56" s="297" t="str">
        <f ca="true">+IF(OFFSET('Hygiene Data'!$E$12,0,10*ROW('Hygiene Data'!E50))="","",OFFSET('Hygiene Data'!$E$12,0,10*ROW('Hygiene Data'!E50)))</f>
        <v/>
      </c>
      <c r="DT56" s="297" t="str">
        <f ca="true">+IF(OFFSET('Hygiene Data'!$E$13,0,10*ROW('Hygiene Data'!E50))="","",OFFSET('Hygiene Data'!$E$13,0,10*ROW('Hygiene Data'!E50)))</f>
        <v/>
      </c>
      <c r="DU56" s="297" t="str">
        <f ca="true">+IF(OFFSET('Hygiene Data'!$F$11,0,10*ROW('Hygiene Data'!F50))="","",OFFSET('Hygiene Data'!$F$11,0,10*ROW('Hygiene Data'!F50)))</f>
        <v/>
      </c>
      <c r="DV56" s="297" t="str">
        <f ca="true">+IF(OFFSET('Hygiene Data'!$F$12,0,10*ROW('Hygiene Data'!F50))="","",OFFSET('Hygiene Data'!$F$12,0,10*ROW('Hygiene Data'!F50)))</f>
        <v/>
      </c>
      <c r="DW56" s="297" t="str">
        <f ca="true">+IF(OFFSET('Hygiene Data'!$F$13,0,10*ROW('Hygiene Data'!F50))="","",OFFSET('Hygiene Data'!$F$13,0,10*ROW('Hygiene Data'!F50)))</f>
        <v/>
      </c>
      <c r="DX56" s="297" t="str">
        <f ca="true">+IF(OFFSET('Hygiene Data'!$G$11,0,10*ROW('Hygiene Data'!G50))="","",OFFSET('Hygiene Data'!$G$11,0,10*ROW('Hygiene Data'!G50)))</f>
        <v/>
      </c>
      <c r="DY56" s="297" t="str">
        <f ca="true">+IF(OFFSET('Hygiene Data'!$G$12,0,10*ROW('Hygiene Data'!G50))="","",OFFSET('Hygiene Data'!$G$12,0,10*ROW('Hygiene Data'!G50)))</f>
        <v/>
      </c>
      <c r="DZ56" s="297" t="str">
        <f ca="true">+IF(OFFSET('Hygiene Data'!$G$13,0,10*ROW('Hygiene Data'!G50))="","",OFFSET('Hygiene Data'!$G$13,0,10*ROW('Hygiene Data'!G50)))</f>
        <v/>
      </c>
      <c r="EA56" s="297" t="str">
        <f ca="true">+IF(OFFSET('Hygiene Data'!$H$11,0,10*ROW('Hygiene Data'!H50))="","",OFFSET('Hygiene Data'!$H$11,0,10*ROW('Hygiene Data'!H50)))</f>
        <v/>
      </c>
      <c r="EB56" s="297" t="str">
        <f ca="true">+IF(OFFSET('Hygiene Data'!$H$12,0,10*ROW('Hygiene Data'!H50))="","",OFFSET('Hygiene Data'!$H$12,0,10*ROW('Hygiene Data'!H50)))</f>
        <v/>
      </c>
      <c r="EC56" s="297" t="str">
        <f ca="true">+IF(OFFSET('Hygiene Data'!$H$13,0,10*ROW('Hygiene Data'!H50))="","",OFFSET('Hygiene Data'!$H$13,0,10*ROW('Hygiene Data'!H50)))</f>
        <v/>
      </c>
      <c r="ED56" s="297" t="str">
        <f ca="true">+IF(OFFSET('Hygiene Data'!$I$11,0,10*ROW('Hygiene Data'!I50))="","",OFFSET('Hygiene Data'!$I$11,0,10*ROW('Hygiene Data'!I50)))</f>
        <v/>
      </c>
      <c r="EE56" s="297" t="str">
        <f ca="true">+IF(OFFSET('Hygiene Data'!$I$12,0,10*ROW('Hygiene Data'!I50))="","",OFFSET('Hygiene Data'!$I$12,0,10*ROW('Hygiene Data'!I50)))</f>
        <v/>
      </c>
      <c r="EF56" s="29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3"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7"/>
      <c r="BS57" s="297" t="str">
        <f ca="true">+IF(OFFSET('Water Data'!$D$27,0,10*ROW('Water Data'!D51))="","",OFFSET('Water Data'!$D$27,0,10*ROW('Water Data'!D51)))</f>
        <v/>
      </c>
      <c r="BT57" s="297" t="str">
        <f ca="true">+IF(OFFSET('Water Data'!$D$28,0,10*ROW('Water Data'!D51))="","",OFFSET('Water Data'!$D$28,0,10*ROW('Water Data'!D51)))</f>
        <v/>
      </c>
      <c r="BU57" s="297" t="str">
        <f ca="true">+IF(OFFSET('Water Data'!$D$29,0,10*ROW('Water Data'!D51))="","",OFFSET('Water Data'!$D$29,0,10*ROW('Water Data'!D51)))</f>
        <v/>
      </c>
      <c r="BV57" s="297" t="str">
        <f ca="true">+IF(OFFSET('Water Data'!$E$27,0,10*ROW('Water Data'!E51))="","",OFFSET('Water Data'!$E$27,0,10*ROW('Water Data'!E51)))</f>
        <v/>
      </c>
      <c r="BW57" s="297" t="str">
        <f ca="true">+IF(OFFSET('Water Data'!$E$28,0,10*ROW('Water Data'!E51))="","",OFFSET('Water Data'!$E$28,0,10*ROW('Water Data'!E51)))</f>
        <v/>
      </c>
      <c r="BX57" s="297" t="str">
        <f ca="true">+IF(OFFSET('Water Data'!$E$29,0,10*ROW('Water Data'!E51))="","",OFFSET('Water Data'!$E$29,0,10*ROW('Water Data'!E51)))</f>
        <v/>
      </c>
      <c r="BY57" s="297" t="str">
        <f ca="true">+IF(OFFSET('Water Data'!$F$27,0,10*ROW('Water Data'!F51))="","",OFFSET('Water Data'!$F$27,0,10*ROW('Water Data'!F51)))</f>
        <v/>
      </c>
      <c r="BZ57" s="297" t="str">
        <f ca="true">+IF(OFFSET('Water Data'!$F$28,0,10*ROW('Water Data'!F51))="","",OFFSET('Water Data'!$F$28,0,10*ROW('Water Data'!F51)))</f>
        <v/>
      </c>
      <c r="CA57" s="297" t="str">
        <f ca="true">+IF(OFFSET('Water Data'!$F$29,0,10*ROW('Water Data'!F51))="","",OFFSET('Water Data'!$F$29,0,10*ROW('Water Data'!F51)))</f>
        <v/>
      </c>
      <c r="CB57" s="297" t="str">
        <f ca="true">+IF(OFFSET('Water Data'!$G$27,0,10*ROW('Water Data'!G51))="","",OFFSET('Water Data'!$G$27,0,10*ROW('Water Data'!G51)))</f>
        <v/>
      </c>
      <c r="CC57" s="297" t="str">
        <f ca="true">+IF(OFFSET('Water Data'!$G$28,0,10*ROW('Water Data'!G51))="","",OFFSET('Water Data'!$G$28,0,10*ROW('Water Data'!G51)))</f>
        <v/>
      </c>
      <c r="CD57" s="297" t="str">
        <f ca="true">+IF(OFFSET('Water Data'!$G$29,0,10*ROW('Water Data'!G51))="","",OFFSET('Water Data'!$G$29,0,10*ROW('Water Data'!G51)))</f>
        <v/>
      </c>
      <c r="CE57" s="297" t="str">
        <f ca="true">+IF(OFFSET('Water Data'!$H$27,0,10*ROW('Water Data'!H51))="","",OFFSET('Water Data'!$H$27,0,10*ROW('Water Data'!H51)))</f>
        <v/>
      </c>
      <c r="CF57" s="297" t="str">
        <f ca="true">+IF(OFFSET('Water Data'!$H$28,0,10*ROW('Water Data'!H51))="","",OFFSET('Water Data'!$H$28,0,10*ROW('Water Data'!H51)))</f>
        <v/>
      </c>
      <c r="CG57" s="297" t="str">
        <f ca="true">+IF(OFFSET('Water Data'!$H$29,0,10*ROW('Water Data'!H51))="","",OFFSET('Water Data'!$H$29,0,10*ROW('Water Data'!H51)))</f>
        <v/>
      </c>
      <c r="CH57" s="297" t="str">
        <f ca="true">+IF(OFFSET('Water Data'!$I$27,0,10*ROW('Water Data'!I51))="","",OFFSET('Water Data'!$I$27,0,10*ROW('Water Data'!I51)))</f>
        <v/>
      </c>
      <c r="CI57" s="297" t="str">
        <f ca="true">+IF(OFFSET('Water Data'!$I$28,0,10*ROW('Water Data'!I51))="","",OFFSET('Water Data'!$I$28,0,10*ROW('Water Data'!I51)))</f>
        <v/>
      </c>
      <c r="CJ57" s="297" t="str">
        <f ca="true">+IF(OFFSET('Water Data'!$I$29,0,10*ROW('Water Data'!I51))="","",OFFSET('Water Data'!$I$29,0,10*ROW('Water Data'!I51)))</f>
        <v/>
      </c>
      <c r="CK57" s="297" t="str">
        <f ca="true">+IF(OFFSET('Sanitation Data'!$D$28,0,10*ROW('Sanitation Data'!D51))="","",OFFSET('Sanitation Data'!$D$28,0,10*ROW('Sanitation Data'!D51)))</f>
        <v/>
      </c>
      <c r="CL57" s="297" t="str">
        <f ca="true">+IF(OFFSET('Sanitation Data'!$D$29,0,10*ROW('Sanitation Data'!D51))="","",OFFSET('Sanitation Data'!$D$29,0,10*ROW('Sanitation Data'!D51)))</f>
        <v/>
      </c>
      <c r="CM57" s="297" t="str">
        <f ca="true">+IF(OFFSET('Sanitation Data'!$D$30,0,10*ROW('Sanitation Data'!D51))="","",OFFSET('Sanitation Data'!$D$30,0,10*ROW('Sanitation Data'!D51)))</f>
        <v/>
      </c>
      <c r="CN57" s="297" t="str">
        <f ca="true">+IF(OFFSET('Sanitation Data'!$D$31,0,10*ROW('Sanitation Data'!D51))="","",OFFSET('Sanitation Data'!$D$31,0,10*ROW('Sanitation Data'!D51)))</f>
        <v/>
      </c>
      <c r="CO57" s="297" t="str">
        <f ca="true">+IF(OFFSET('Sanitation Data'!$D$32,0,10*ROW('Sanitation Data'!D51))="","",OFFSET('Sanitation Data'!$D$32,0,10*ROW('Sanitation Data'!D51)))</f>
        <v/>
      </c>
      <c r="CP57" s="297" t="str">
        <f ca="true">+IF(OFFSET('Sanitation Data'!$E$28,0,10*ROW('Sanitation Data'!E51))="","",OFFSET('Sanitation Data'!$E$28,0,10*ROW('Sanitation Data'!E51)))</f>
        <v/>
      </c>
      <c r="CQ57" s="297" t="str">
        <f ca="true">+IF(OFFSET('Sanitation Data'!$E$29,0,10*ROW('Sanitation Data'!E51))="","",OFFSET('Sanitation Data'!$E$29,0,10*ROW('Sanitation Data'!E51)))</f>
        <v/>
      </c>
      <c r="CR57" s="297" t="str">
        <f ca="true">+IF(OFFSET('Sanitation Data'!$E$30,0,10*ROW('Sanitation Data'!E51))="","",OFFSET('Sanitation Data'!$E$30,0,10*ROW('Sanitation Data'!E51)))</f>
        <v/>
      </c>
      <c r="CS57" s="297" t="str">
        <f ca="true">+IF(OFFSET('Sanitation Data'!$E$31,0,10*ROW('Sanitation Data'!E51))="","",OFFSET('Sanitation Data'!$E$31,0,10*ROW('Sanitation Data'!E51)))</f>
        <v/>
      </c>
      <c r="CT57" s="297" t="str">
        <f ca="true">+IF(OFFSET('Sanitation Data'!$E$32,0,10*ROW('Sanitation Data'!E51))="","",OFFSET('Sanitation Data'!$E$32,0,10*ROW('Sanitation Data'!E51)))</f>
        <v/>
      </c>
      <c r="CU57" s="297" t="str">
        <f ca="true">+IF(OFFSET('Sanitation Data'!$F$28,0,10*ROW('Sanitation Data'!F51))="","",OFFSET('Sanitation Data'!$F$28,0,10*ROW('Sanitation Data'!F51)))</f>
        <v/>
      </c>
      <c r="CV57" s="297" t="str">
        <f ca="true">+IF(OFFSET('Sanitation Data'!$F$29,0,10*ROW('Sanitation Data'!F51))="","",OFFSET('Sanitation Data'!$F$29,0,10*ROW('Sanitation Data'!F51)))</f>
        <v/>
      </c>
      <c r="CW57" s="297" t="str">
        <f ca="true">+IF(OFFSET('Sanitation Data'!$F$30,0,10*ROW('Sanitation Data'!F51))="","",OFFSET('Sanitation Data'!$F$30,0,10*ROW('Sanitation Data'!F51)))</f>
        <v/>
      </c>
      <c r="CX57" s="297" t="str">
        <f ca="true">+IF(OFFSET('Sanitation Data'!$F$31,0,10*ROW('Sanitation Data'!F51))="","",OFFSET('Sanitation Data'!$F$31,0,10*ROW('Sanitation Data'!F51)))</f>
        <v/>
      </c>
      <c r="CY57" s="297" t="str">
        <f ca="true">+IF(OFFSET('Sanitation Data'!$F$32,0,10*ROW('Sanitation Data'!F51))="","",OFFSET('Sanitation Data'!$F$32,0,10*ROW('Sanitation Data'!F51)))</f>
        <v/>
      </c>
      <c r="CZ57" s="297" t="str">
        <f ca="true">+IF(OFFSET('Sanitation Data'!$G$28,0,10*ROW('Sanitation Data'!G51))="","",OFFSET('Sanitation Data'!$G$28,0,10*ROW('Sanitation Data'!G51)))</f>
        <v/>
      </c>
      <c r="DA57" s="297" t="str">
        <f ca="true">+IF(OFFSET('Sanitation Data'!$G$29,0,10*ROW('Sanitation Data'!G51))="","",OFFSET('Sanitation Data'!$G$29,0,10*ROW('Sanitation Data'!G51)))</f>
        <v/>
      </c>
      <c r="DB57" s="297" t="str">
        <f ca="true">+IF(OFFSET('Sanitation Data'!$G$30,0,10*ROW('Sanitation Data'!G51))="","",OFFSET('Sanitation Data'!$G$30,0,10*ROW('Sanitation Data'!G51)))</f>
        <v/>
      </c>
      <c r="DC57" s="297" t="str">
        <f ca="true">+IF(OFFSET('Sanitation Data'!$G$31,0,10*ROW('Sanitation Data'!G51))="","",OFFSET('Sanitation Data'!$G$31,0,10*ROW('Sanitation Data'!G51)))</f>
        <v/>
      </c>
      <c r="DD57" s="297" t="str">
        <f ca="true">+IF(OFFSET('Sanitation Data'!$G$32,0,10*ROW('Sanitation Data'!G51))="","",OFFSET('Sanitation Data'!$G$32,0,10*ROW('Sanitation Data'!G51)))</f>
        <v/>
      </c>
      <c r="DE57" s="297" t="str">
        <f ca="true">+IF(OFFSET('Sanitation Data'!$H$28,0,10*ROW('Sanitation Data'!H51))="","",OFFSET('Sanitation Data'!$H$28,0,10*ROW('Sanitation Data'!H51)))</f>
        <v/>
      </c>
      <c r="DF57" s="297" t="str">
        <f ca="true">+IF(OFFSET('Sanitation Data'!$H$29,0,10*ROW('Sanitation Data'!H51))="","",OFFSET('Sanitation Data'!$H$29,0,10*ROW('Sanitation Data'!H51)))</f>
        <v/>
      </c>
      <c r="DG57" s="297" t="str">
        <f ca="true">+IF(OFFSET('Sanitation Data'!$H$30,0,10*ROW('Sanitation Data'!H51))="","",OFFSET('Sanitation Data'!$H$30,0,10*ROW('Sanitation Data'!H51)))</f>
        <v/>
      </c>
      <c r="DH57" s="297" t="str">
        <f ca="true">+IF(OFFSET('Sanitation Data'!$H$31,0,10*ROW('Sanitation Data'!H51))="","",OFFSET('Sanitation Data'!$H$31,0,10*ROW('Sanitation Data'!H51)))</f>
        <v/>
      </c>
      <c r="DI57" s="297" t="str">
        <f ca="true">+IF(OFFSET('Sanitation Data'!$H$32,0,10*ROW('Sanitation Data'!H51))="","",OFFSET('Sanitation Data'!$H$32,0,10*ROW('Sanitation Data'!H51)))</f>
        <v/>
      </c>
      <c r="DJ57" s="297" t="str">
        <f ca="true">+IF(OFFSET('Sanitation Data'!$I$28,0,10*ROW('Sanitation Data'!I51))="","",OFFSET('Sanitation Data'!$I$28,0,10*ROW('Sanitation Data'!I51)))</f>
        <v/>
      </c>
      <c r="DK57" s="297" t="str">
        <f ca="true">+IF(OFFSET('Sanitation Data'!$I$29,0,10*ROW('Sanitation Data'!I51))="","",OFFSET('Sanitation Data'!$I$29,0,10*ROW('Sanitation Data'!I51)))</f>
        <v/>
      </c>
      <c r="DL57" s="297" t="str">
        <f ca="true">+IF(OFFSET('Sanitation Data'!$I$30,0,10*ROW('Sanitation Data'!I51))="","",OFFSET('Sanitation Data'!$I$30,0,10*ROW('Sanitation Data'!I51)))</f>
        <v/>
      </c>
      <c r="DM57" s="297" t="str">
        <f ca="true">+IF(OFFSET('Sanitation Data'!$I$31,0,10*ROW('Sanitation Data'!I51))="","",OFFSET('Sanitation Data'!$I$31,0,10*ROW('Sanitation Data'!I51)))</f>
        <v/>
      </c>
      <c r="DN57" s="297" t="str">
        <f ca="true">+IF(OFFSET('Sanitation Data'!$I$32,0,10*ROW('Sanitation Data'!I51))="","",OFFSET('Sanitation Data'!$I$32,0,10*ROW('Sanitation Data'!I51)))</f>
        <v/>
      </c>
      <c r="DO57" s="297" t="str">
        <f ca="true">+IF(OFFSET('Hygiene Data'!$D$11,0,10*ROW('Hygiene Data'!D51))="","",OFFSET('Hygiene Data'!$D$11,0,10*ROW('Hygiene Data'!D51)))</f>
        <v/>
      </c>
      <c r="DP57" s="297" t="str">
        <f ca="true">+IF(OFFSET('Hygiene Data'!$D$12,0,10*ROW('Hygiene Data'!D51))="","",OFFSET('Hygiene Data'!$D$12,0,10*ROW('Hygiene Data'!D51)))</f>
        <v/>
      </c>
      <c r="DQ57" s="297" t="str">
        <f ca="true">+IF(OFFSET('Hygiene Data'!$D$13,0,10*ROW('Hygiene Data'!D51))="","",OFFSET('Hygiene Data'!$D$13,0,10*ROW('Hygiene Data'!D51)))</f>
        <v/>
      </c>
      <c r="DR57" s="297" t="str">
        <f ca="true">+IF(OFFSET('Hygiene Data'!$E$11,0,10*ROW('Hygiene Data'!E51))="","",OFFSET('Hygiene Data'!$E$11,0,10*ROW('Hygiene Data'!E51)))</f>
        <v/>
      </c>
      <c r="DS57" s="297" t="str">
        <f ca="true">+IF(OFFSET('Hygiene Data'!$E$12,0,10*ROW('Hygiene Data'!E51))="","",OFFSET('Hygiene Data'!$E$12,0,10*ROW('Hygiene Data'!E51)))</f>
        <v/>
      </c>
      <c r="DT57" s="297" t="str">
        <f ca="true">+IF(OFFSET('Hygiene Data'!$E$13,0,10*ROW('Hygiene Data'!E51))="","",OFFSET('Hygiene Data'!$E$13,0,10*ROW('Hygiene Data'!E51)))</f>
        <v/>
      </c>
      <c r="DU57" s="297" t="str">
        <f ca="true">+IF(OFFSET('Hygiene Data'!$F$11,0,10*ROW('Hygiene Data'!F51))="","",OFFSET('Hygiene Data'!$F$11,0,10*ROW('Hygiene Data'!F51)))</f>
        <v/>
      </c>
      <c r="DV57" s="297" t="str">
        <f ca="true">+IF(OFFSET('Hygiene Data'!$F$12,0,10*ROW('Hygiene Data'!F51))="","",OFFSET('Hygiene Data'!$F$12,0,10*ROW('Hygiene Data'!F51)))</f>
        <v/>
      </c>
      <c r="DW57" s="297" t="str">
        <f ca="true">+IF(OFFSET('Hygiene Data'!$F$13,0,10*ROW('Hygiene Data'!F51))="","",OFFSET('Hygiene Data'!$F$13,0,10*ROW('Hygiene Data'!F51)))</f>
        <v/>
      </c>
      <c r="DX57" s="297" t="str">
        <f ca="true">+IF(OFFSET('Hygiene Data'!$G$11,0,10*ROW('Hygiene Data'!G51))="","",OFFSET('Hygiene Data'!$G$11,0,10*ROW('Hygiene Data'!G51)))</f>
        <v/>
      </c>
      <c r="DY57" s="297" t="str">
        <f ca="true">+IF(OFFSET('Hygiene Data'!$G$12,0,10*ROW('Hygiene Data'!G51))="","",OFFSET('Hygiene Data'!$G$12,0,10*ROW('Hygiene Data'!G51)))</f>
        <v/>
      </c>
      <c r="DZ57" s="297" t="str">
        <f ca="true">+IF(OFFSET('Hygiene Data'!$G$13,0,10*ROW('Hygiene Data'!G51))="","",OFFSET('Hygiene Data'!$G$13,0,10*ROW('Hygiene Data'!G51)))</f>
        <v/>
      </c>
      <c r="EA57" s="297" t="str">
        <f ca="true">+IF(OFFSET('Hygiene Data'!$H$11,0,10*ROW('Hygiene Data'!H51))="","",OFFSET('Hygiene Data'!$H$11,0,10*ROW('Hygiene Data'!H51)))</f>
        <v/>
      </c>
      <c r="EB57" s="297" t="str">
        <f ca="true">+IF(OFFSET('Hygiene Data'!$H$12,0,10*ROW('Hygiene Data'!H51))="","",OFFSET('Hygiene Data'!$H$12,0,10*ROW('Hygiene Data'!H51)))</f>
        <v/>
      </c>
      <c r="EC57" s="297" t="str">
        <f ca="true">+IF(OFFSET('Hygiene Data'!$H$13,0,10*ROW('Hygiene Data'!H51))="","",OFFSET('Hygiene Data'!$H$13,0,10*ROW('Hygiene Data'!H51)))</f>
        <v/>
      </c>
      <c r="ED57" s="297" t="str">
        <f ca="true">+IF(OFFSET('Hygiene Data'!$I$11,0,10*ROW('Hygiene Data'!I51))="","",OFFSET('Hygiene Data'!$I$11,0,10*ROW('Hygiene Data'!I51)))</f>
        <v/>
      </c>
      <c r="EE57" s="297" t="str">
        <f ca="true">+IF(OFFSET('Hygiene Data'!$I$12,0,10*ROW('Hygiene Data'!I51))="","",OFFSET('Hygiene Data'!$I$12,0,10*ROW('Hygiene Data'!I51)))</f>
        <v/>
      </c>
      <c r="EF57" s="29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3"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7"/>
      <c r="BS58" s="297" t="str">
        <f ca="true">+IF(OFFSET('Water Data'!$D$27,0,10*ROW('Water Data'!D52))="","",OFFSET('Water Data'!$D$27,0,10*ROW('Water Data'!D52)))</f>
        <v/>
      </c>
      <c r="BT58" s="297" t="str">
        <f ca="true">+IF(OFFSET('Water Data'!$D$28,0,10*ROW('Water Data'!D52))="","",OFFSET('Water Data'!$D$28,0,10*ROW('Water Data'!D52)))</f>
        <v/>
      </c>
      <c r="BU58" s="297" t="str">
        <f ca="true">+IF(OFFSET('Water Data'!$D$29,0,10*ROW('Water Data'!D52))="","",OFFSET('Water Data'!$D$29,0,10*ROW('Water Data'!D52)))</f>
        <v/>
      </c>
      <c r="BV58" s="297" t="str">
        <f ca="true">+IF(OFFSET('Water Data'!$E$27,0,10*ROW('Water Data'!E52))="","",OFFSET('Water Data'!$E$27,0,10*ROW('Water Data'!E52)))</f>
        <v/>
      </c>
      <c r="BW58" s="297" t="str">
        <f ca="true">+IF(OFFSET('Water Data'!$E$28,0,10*ROW('Water Data'!E52))="","",OFFSET('Water Data'!$E$28,0,10*ROW('Water Data'!E52)))</f>
        <v/>
      </c>
      <c r="BX58" s="297" t="str">
        <f ca="true">+IF(OFFSET('Water Data'!$E$29,0,10*ROW('Water Data'!E52))="","",OFFSET('Water Data'!$E$29,0,10*ROW('Water Data'!E52)))</f>
        <v/>
      </c>
      <c r="BY58" s="297" t="str">
        <f ca="true">+IF(OFFSET('Water Data'!$F$27,0,10*ROW('Water Data'!F52))="","",OFFSET('Water Data'!$F$27,0,10*ROW('Water Data'!F52)))</f>
        <v/>
      </c>
      <c r="BZ58" s="297" t="str">
        <f ca="true">+IF(OFFSET('Water Data'!$F$28,0,10*ROW('Water Data'!F52))="","",OFFSET('Water Data'!$F$28,0,10*ROW('Water Data'!F52)))</f>
        <v/>
      </c>
      <c r="CA58" s="297" t="str">
        <f ca="true">+IF(OFFSET('Water Data'!$F$29,0,10*ROW('Water Data'!F52))="","",OFFSET('Water Data'!$F$29,0,10*ROW('Water Data'!F52)))</f>
        <v/>
      </c>
      <c r="CB58" s="297" t="str">
        <f ca="true">+IF(OFFSET('Water Data'!$G$27,0,10*ROW('Water Data'!G52))="","",OFFSET('Water Data'!$G$27,0,10*ROW('Water Data'!G52)))</f>
        <v/>
      </c>
      <c r="CC58" s="297" t="str">
        <f ca="true">+IF(OFFSET('Water Data'!$G$28,0,10*ROW('Water Data'!G52))="","",OFFSET('Water Data'!$G$28,0,10*ROW('Water Data'!G52)))</f>
        <v/>
      </c>
      <c r="CD58" s="297" t="str">
        <f ca="true">+IF(OFFSET('Water Data'!$G$29,0,10*ROW('Water Data'!G52))="","",OFFSET('Water Data'!$G$29,0,10*ROW('Water Data'!G52)))</f>
        <v/>
      </c>
      <c r="CE58" s="297" t="str">
        <f ca="true">+IF(OFFSET('Water Data'!$H$27,0,10*ROW('Water Data'!H52))="","",OFFSET('Water Data'!$H$27,0,10*ROW('Water Data'!H52)))</f>
        <v/>
      </c>
      <c r="CF58" s="297" t="str">
        <f ca="true">+IF(OFFSET('Water Data'!$H$28,0,10*ROW('Water Data'!H52))="","",OFFSET('Water Data'!$H$28,0,10*ROW('Water Data'!H52)))</f>
        <v/>
      </c>
      <c r="CG58" s="297" t="str">
        <f ca="true">+IF(OFFSET('Water Data'!$H$29,0,10*ROW('Water Data'!H52))="","",OFFSET('Water Data'!$H$29,0,10*ROW('Water Data'!H52)))</f>
        <v/>
      </c>
      <c r="CH58" s="297" t="str">
        <f ca="true">+IF(OFFSET('Water Data'!$I$27,0,10*ROW('Water Data'!I52))="","",OFFSET('Water Data'!$I$27,0,10*ROW('Water Data'!I52)))</f>
        <v/>
      </c>
      <c r="CI58" s="297" t="str">
        <f ca="true">+IF(OFFSET('Water Data'!$I$28,0,10*ROW('Water Data'!I52))="","",OFFSET('Water Data'!$I$28,0,10*ROW('Water Data'!I52)))</f>
        <v/>
      </c>
      <c r="CJ58" s="297" t="str">
        <f ca="true">+IF(OFFSET('Water Data'!$I$29,0,10*ROW('Water Data'!I52))="","",OFFSET('Water Data'!$I$29,0,10*ROW('Water Data'!I52)))</f>
        <v/>
      </c>
      <c r="CK58" s="297" t="str">
        <f ca="true">+IF(OFFSET('Sanitation Data'!$D$28,0,10*ROW('Sanitation Data'!D52))="","",OFFSET('Sanitation Data'!$D$28,0,10*ROW('Sanitation Data'!D52)))</f>
        <v/>
      </c>
      <c r="CL58" s="297" t="str">
        <f ca="true">+IF(OFFSET('Sanitation Data'!$D$29,0,10*ROW('Sanitation Data'!D52))="","",OFFSET('Sanitation Data'!$D$29,0,10*ROW('Sanitation Data'!D52)))</f>
        <v/>
      </c>
      <c r="CM58" s="297" t="str">
        <f ca="true">+IF(OFFSET('Sanitation Data'!$D$30,0,10*ROW('Sanitation Data'!D52))="","",OFFSET('Sanitation Data'!$D$30,0,10*ROW('Sanitation Data'!D52)))</f>
        <v/>
      </c>
      <c r="CN58" s="297" t="str">
        <f ca="true">+IF(OFFSET('Sanitation Data'!$D$31,0,10*ROW('Sanitation Data'!D52))="","",OFFSET('Sanitation Data'!$D$31,0,10*ROW('Sanitation Data'!D52)))</f>
        <v/>
      </c>
      <c r="CO58" s="297" t="str">
        <f ca="true">+IF(OFFSET('Sanitation Data'!$D$32,0,10*ROW('Sanitation Data'!D52))="","",OFFSET('Sanitation Data'!$D$32,0,10*ROW('Sanitation Data'!D52)))</f>
        <v/>
      </c>
      <c r="CP58" s="297" t="str">
        <f ca="true">+IF(OFFSET('Sanitation Data'!$E$28,0,10*ROW('Sanitation Data'!E52))="","",OFFSET('Sanitation Data'!$E$28,0,10*ROW('Sanitation Data'!E52)))</f>
        <v/>
      </c>
      <c r="CQ58" s="297" t="str">
        <f ca="true">+IF(OFFSET('Sanitation Data'!$E$29,0,10*ROW('Sanitation Data'!E52))="","",OFFSET('Sanitation Data'!$E$29,0,10*ROW('Sanitation Data'!E52)))</f>
        <v/>
      </c>
      <c r="CR58" s="297" t="str">
        <f ca="true">+IF(OFFSET('Sanitation Data'!$E$30,0,10*ROW('Sanitation Data'!E52))="","",OFFSET('Sanitation Data'!$E$30,0,10*ROW('Sanitation Data'!E52)))</f>
        <v/>
      </c>
      <c r="CS58" s="297" t="str">
        <f ca="true">+IF(OFFSET('Sanitation Data'!$E$31,0,10*ROW('Sanitation Data'!E52))="","",OFFSET('Sanitation Data'!$E$31,0,10*ROW('Sanitation Data'!E52)))</f>
        <v/>
      </c>
      <c r="CT58" s="297" t="str">
        <f ca="true">+IF(OFFSET('Sanitation Data'!$E$32,0,10*ROW('Sanitation Data'!E52))="","",OFFSET('Sanitation Data'!$E$32,0,10*ROW('Sanitation Data'!E52)))</f>
        <v/>
      </c>
      <c r="CU58" s="297" t="str">
        <f ca="true">+IF(OFFSET('Sanitation Data'!$F$28,0,10*ROW('Sanitation Data'!F52))="","",OFFSET('Sanitation Data'!$F$28,0,10*ROW('Sanitation Data'!F52)))</f>
        <v/>
      </c>
      <c r="CV58" s="297" t="str">
        <f ca="true">+IF(OFFSET('Sanitation Data'!$F$29,0,10*ROW('Sanitation Data'!F52))="","",OFFSET('Sanitation Data'!$F$29,0,10*ROW('Sanitation Data'!F52)))</f>
        <v/>
      </c>
      <c r="CW58" s="297" t="str">
        <f ca="true">+IF(OFFSET('Sanitation Data'!$F$30,0,10*ROW('Sanitation Data'!F52))="","",OFFSET('Sanitation Data'!$F$30,0,10*ROW('Sanitation Data'!F52)))</f>
        <v/>
      </c>
      <c r="CX58" s="297" t="str">
        <f ca="true">+IF(OFFSET('Sanitation Data'!$F$31,0,10*ROW('Sanitation Data'!F52))="","",OFFSET('Sanitation Data'!$F$31,0,10*ROW('Sanitation Data'!F52)))</f>
        <v/>
      </c>
      <c r="CY58" s="297" t="str">
        <f ca="true">+IF(OFFSET('Sanitation Data'!$F$32,0,10*ROW('Sanitation Data'!F52))="","",OFFSET('Sanitation Data'!$F$32,0,10*ROW('Sanitation Data'!F52)))</f>
        <v/>
      </c>
      <c r="CZ58" s="297" t="str">
        <f ca="true">+IF(OFFSET('Sanitation Data'!$G$28,0,10*ROW('Sanitation Data'!G52))="","",OFFSET('Sanitation Data'!$G$28,0,10*ROW('Sanitation Data'!G52)))</f>
        <v/>
      </c>
      <c r="DA58" s="297" t="str">
        <f ca="true">+IF(OFFSET('Sanitation Data'!$G$29,0,10*ROW('Sanitation Data'!G52))="","",OFFSET('Sanitation Data'!$G$29,0,10*ROW('Sanitation Data'!G52)))</f>
        <v/>
      </c>
      <c r="DB58" s="297" t="str">
        <f ca="true">+IF(OFFSET('Sanitation Data'!$G$30,0,10*ROW('Sanitation Data'!G52))="","",OFFSET('Sanitation Data'!$G$30,0,10*ROW('Sanitation Data'!G52)))</f>
        <v/>
      </c>
      <c r="DC58" s="297" t="str">
        <f ca="true">+IF(OFFSET('Sanitation Data'!$G$31,0,10*ROW('Sanitation Data'!G52))="","",OFFSET('Sanitation Data'!$G$31,0,10*ROW('Sanitation Data'!G52)))</f>
        <v/>
      </c>
      <c r="DD58" s="297" t="str">
        <f ca="true">+IF(OFFSET('Sanitation Data'!$G$32,0,10*ROW('Sanitation Data'!G52))="","",OFFSET('Sanitation Data'!$G$32,0,10*ROW('Sanitation Data'!G52)))</f>
        <v/>
      </c>
      <c r="DE58" s="297" t="str">
        <f ca="true">+IF(OFFSET('Sanitation Data'!$H$28,0,10*ROW('Sanitation Data'!H52))="","",OFFSET('Sanitation Data'!$H$28,0,10*ROW('Sanitation Data'!H52)))</f>
        <v/>
      </c>
      <c r="DF58" s="297" t="str">
        <f ca="true">+IF(OFFSET('Sanitation Data'!$H$29,0,10*ROW('Sanitation Data'!H52))="","",OFFSET('Sanitation Data'!$H$29,0,10*ROW('Sanitation Data'!H52)))</f>
        <v/>
      </c>
      <c r="DG58" s="297" t="str">
        <f ca="true">+IF(OFFSET('Sanitation Data'!$H$30,0,10*ROW('Sanitation Data'!H52))="","",OFFSET('Sanitation Data'!$H$30,0,10*ROW('Sanitation Data'!H52)))</f>
        <v/>
      </c>
      <c r="DH58" s="297" t="str">
        <f ca="true">+IF(OFFSET('Sanitation Data'!$H$31,0,10*ROW('Sanitation Data'!H52))="","",OFFSET('Sanitation Data'!$H$31,0,10*ROW('Sanitation Data'!H52)))</f>
        <v/>
      </c>
      <c r="DI58" s="297" t="str">
        <f ca="true">+IF(OFFSET('Sanitation Data'!$H$32,0,10*ROW('Sanitation Data'!H52))="","",OFFSET('Sanitation Data'!$H$32,0,10*ROW('Sanitation Data'!H52)))</f>
        <v/>
      </c>
      <c r="DJ58" s="297" t="str">
        <f ca="true">+IF(OFFSET('Sanitation Data'!$I$28,0,10*ROW('Sanitation Data'!I52))="","",OFFSET('Sanitation Data'!$I$28,0,10*ROW('Sanitation Data'!I52)))</f>
        <v/>
      </c>
      <c r="DK58" s="297" t="str">
        <f ca="true">+IF(OFFSET('Sanitation Data'!$I$29,0,10*ROW('Sanitation Data'!I52))="","",OFFSET('Sanitation Data'!$I$29,0,10*ROW('Sanitation Data'!I52)))</f>
        <v/>
      </c>
      <c r="DL58" s="297" t="str">
        <f ca="true">+IF(OFFSET('Sanitation Data'!$I$30,0,10*ROW('Sanitation Data'!I52))="","",OFFSET('Sanitation Data'!$I$30,0,10*ROW('Sanitation Data'!I52)))</f>
        <v/>
      </c>
      <c r="DM58" s="297" t="str">
        <f ca="true">+IF(OFFSET('Sanitation Data'!$I$31,0,10*ROW('Sanitation Data'!I52))="","",OFFSET('Sanitation Data'!$I$31,0,10*ROW('Sanitation Data'!I52)))</f>
        <v/>
      </c>
      <c r="DN58" s="297" t="str">
        <f ca="true">+IF(OFFSET('Sanitation Data'!$I$32,0,10*ROW('Sanitation Data'!I52))="","",OFFSET('Sanitation Data'!$I$32,0,10*ROW('Sanitation Data'!I52)))</f>
        <v/>
      </c>
      <c r="DO58" s="297" t="str">
        <f ca="true">+IF(OFFSET('Hygiene Data'!$D$11,0,10*ROW('Hygiene Data'!D52))="","",OFFSET('Hygiene Data'!$D$11,0,10*ROW('Hygiene Data'!D52)))</f>
        <v/>
      </c>
      <c r="DP58" s="297" t="str">
        <f ca="true">+IF(OFFSET('Hygiene Data'!$D$12,0,10*ROW('Hygiene Data'!D52))="","",OFFSET('Hygiene Data'!$D$12,0,10*ROW('Hygiene Data'!D52)))</f>
        <v/>
      </c>
      <c r="DQ58" s="297" t="str">
        <f ca="true">+IF(OFFSET('Hygiene Data'!$D$13,0,10*ROW('Hygiene Data'!D52))="","",OFFSET('Hygiene Data'!$D$13,0,10*ROW('Hygiene Data'!D52)))</f>
        <v/>
      </c>
      <c r="DR58" s="297" t="str">
        <f ca="true">+IF(OFFSET('Hygiene Data'!$E$11,0,10*ROW('Hygiene Data'!E52))="","",OFFSET('Hygiene Data'!$E$11,0,10*ROW('Hygiene Data'!E52)))</f>
        <v/>
      </c>
      <c r="DS58" s="297" t="str">
        <f ca="true">+IF(OFFSET('Hygiene Data'!$E$12,0,10*ROW('Hygiene Data'!E52))="","",OFFSET('Hygiene Data'!$E$12,0,10*ROW('Hygiene Data'!E52)))</f>
        <v/>
      </c>
      <c r="DT58" s="297" t="str">
        <f ca="true">+IF(OFFSET('Hygiene Data'!$E$13,0,10*ROW('Hygiene Data'!E52))="","",OFFSET('Hygiene Data'!$E$13,0,10*ROW('Hygiene Data'!E52)))</f>
        <v/>
      </c>
      <c r="DU58" s="297" t="str">
        <f ca="true">+IF(OFFSET('Hygiene Data'!$F$11,0,10*ROW('Hygiene Data'!F52))="","",OFFSET('Hygiene Data'!$F$11,0,10*ROW('Hygiene Data'!F52)))</f>
        <v/>
      </c>
      <c r="DV58" s="297" t="str">
        <f ca="true">+IF(OFFSET('Hygiene Data'!$F$12,0,10*ROW('Hygiene Data'!F52))="","",OFFSET('Hygiene Data'!$F$12,0,10*ROW('Hygiene Data'!F52)))</f>
        <v/>
      </c>
      <c r="DW58" s="297" t="str">
        <f ca="true">+IF(OFFSET('Hygiene Data'!$F$13,0,10*ROW('Hygiene Data'!F52))="","",OFFSET('Hygiene Data'!$F$13,0,10*ROW('Hygiene Data'!F52)))</f>
        <v/>
      </c>
      <c r="DX58" s="297" t="str">
        <f ca="true">+IF(OFFSET('Hygiene Data'!$G$11,0,10*ROW('Hygiene Data'!G52))="","",OFFSET('Hygiene Data'!$G$11,0,10*ROW('Hygiene Data'!G52)))</f>
        <v/>
      </c>
      <c r="DY58" s="297" t="str">
        <f ca="true">+IF(OFFSET('Hygiene Data'!$G$12,0,10*ROW('Hygiene Data'!G52))="","",OFFSET('Hygiene Data'!$G$12,0,10*ROW('Hygiene Data'!G52)))</f>
        <v/>
      </c>
      <c r="DZ58" s="297" t="str">
        <f ca="true">+IF(OFFSET('Hygiene Data'!$G$13,0,10*ROW('Hygiene Data'!G52))="","",OFFSET('Hygiene Data'!$G$13,0,10*ROW('Hygiene Data'!G52)))</f>
        <v/>
      </c>
      <c r="EA58" s="297" t="str">
        <f ca="true">+IF(OFFSET('Hygiene Data'!$H$11,0,10*ROW('Hygiene Data'!H52))="","",OFFSET('Hygiene Data'!$H$11,0,10*ROW('Hygiene Data'!H52)))</f>
        <v/>
      </c>
      <c r="EB58" s="297" t="str">
        <f ca="true">+IF(OFFSET('Hygiene Data'!$H$12,0,10*ROW('Hygiene Data'!H52))="","",OFFSET('Hygiene Data'!$H$12,0,10*ROW('Hygiene Data'!H52)))</f>
        <v/>
      </c>
      <c r="EC58" s="297" t="str">
        <f ca="true">+IF(OFFSET('Hygiene Data'!$H$13,0,10*ROW('Hygiene Data'!H52))="","",OFFSET('Hygiene Data'!$H$13,0,10*ROW('Hygiene Data'!H52)))</f>
        <v/>
      </c>
      <c r="ED58" s="297" t="str">
        <f ca="true">+IF(OFFSET('Hygiene Data'!$I$11,0,10*ROW('Hygiene Data'!I52))="","",OFFSET('Hygiene Data'!$I$11,0,10*ROW('Hygiene Data'!I52)))</f>
        <v/>
      </c>
      <c r="EE58" s="297" t="str">
        <f ca="true">+IF(OFFSET('Hygiene Data'!$I$12,0,10*ROW('Hygiene Data'!I52))="","",OFFSET('Hygiene Data'!$I$12,0,10*ROW('Hygiene Data'!I52)))</f>
        <v/>
      </c>
      <c r="EF58" s="29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3"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7"/>
      <c r="BS59" s="297" t="str">
        <f ca="true">+IF(OFFSET('Water Data'!$D$27,0,10*ROW('Water Data'!D53))="","",OFFSET('Water Data'!$D$27,0,10*ROW('Water Data'!D53)))</f>
        <v/>
      </c>
      <c r="BT59" s="297" t="str">
        <f ca="true">+IF(OFFSET('Water Data'!$D$28,0,10*ROW('Water Data'!D53))="","",OFFSET('Water Data'!$D$28,0,10*ROW('Water Data'!D53)))</f>
        <v/>
      </c>
      <c r="BU59" s="297" t="str">
        <f ca="true">+IF(OFFSET('Water Data'!$D$29,0,10*ROW('Water Data'!D53))="","",OFFSET('Water Data'!$D$29,0,10*ROW('Water Data'!D53)))</f>
        <v/>
      </c>
      <c r="BV59" s="297" t="str">
        <f ca="true">+IF(OFFSET('Water Data'!$E$27,0,10*ROW('Water Data'!E53))="","",OFFSET('Water Data'!$E$27,0,10*ROW('Water Data'!E53)))</f>
        <v/>
      </c>
      <c r="BW59" s="297" t="str">
        <f ca="true">+IF(OFFSET('Water Data'!$E$28,0,10*ROW('Water Data'!E53))="","",OFFSET('Water Data'!$E$28,0,10*ROW('Water Data'!E53)))</f>
        <v/>
      </c>
      <c r="BX59" s="297" t="str">
        <f ca="true">+IF(OFFSET('Water Data'!$E$29,0,10*ROW('Water Data'!E53))="","",OFFSET('Water Data'!$E$29,0,10*ROW('Water Data'!E53)))</f>
        <v/>
      </c>
      <c r="BY59" s="297" t="str">
        <f ca="true">+IF(OFFSET('Water Data'!$F$27,0,10*ROW('Water Data'!F53))="","",OFFSET('Water Data'!$F$27,0,10*ROW('Water Data'!F53)))</f>
        <v/>
      </c>
      <c r="BZ59" s="297" t="str">
        <f ca="true">+IF(OFFSET('Water Data'!$F$28,0,10*ROW('Water Data'!F53))="","",OFFSET('Water Data'!$F$28,0,10*ROW('Water Data'!F53)))</f>
        <v/>
      </c>
      <c r="CA59" s="297" t="str">
        <f ca="true">+IF(OFFSET('Water Data'!$F$29,0,10*ROW('Water Data'!F53))="","",OFFSET('Water Data'!$F$29,0,10*ROW('Water Data'!F53)))</f>
        <v/>
      </c>
      <c r="CB59" s="297" t="str">
        <f ca="true">+IF(OFFSET('Water Data'!$G$27,0,10*ROW('Water Data'!G53))="","",OFFSET('Water Data'!$G$27,0,10*ROW('Water Data'!G53)))</f>
        <v/>
      </c>
      <c r="CC59" s="297" t="str">
        <f ca="true">+IF(OFFSET('Water Data'!$G$28,0,10*ROW('Water Data'!G53))="","",OFFSET('Water Data'!$G$28,0,10*ROW('Water Data'!G53)))</f>
        <v/>
      </c>
      <c r="CD59" s="297" t="str">
        <f ca="true">+IF(OFFSET('Water Data'!$G$29,0,10*ROW('Water Data'!G53))="","",OFFSET('Water Data'!$G$29,0,10*ROW('Water Data'!G53)))</f>
        <v/>
      </c>
      <c r="CE59" s="297" t="str">
        <f ca="true">+IF(OFFSET('Water Data'!$H$27,0,10*ROW('Water Data'!H53))="","",OFFSET('Water Data'!$H$27,0,10*ROW('Water Data'!H53)))</f>
        <v/>
      </c>
      <c r="CF59" s="297" t="str">
        <f ca="true">+IF(OFFSET('Water Data'!$H$28,0,10*ROW('Water Data'!H53))="","",OFFSET('Water Data'!$H$28,0,10*ROW('Water Data'!H53)))</f>
        <v/>
      </c>
      <c r="CG59" s="297" t="str">
        <f ca="true">+IF(OFFSET('Water Data'!$H$29,0,10*ROW('Water Data'!H53))="","",OFFSET('Water Data'!$H$29,0,10*ROW('Water Data'!H53)))</f>
        <v/>
      </c>
      <c r="CH59" s="297" t="str">
        <f ca="true">+IF(OFFSET('Water Data'!$I$27,0,10*ROW('Water Data'!I53))="","",OFFSET('Water Data'!$I$27,0,10*ROW('Water Data'!I53)))</f>
        <v/>
      </c>
      <c r="CI59" s="297" t="str">
        <f ca="true">+IF(OFFSET('Water Data'!$I$28,0,10*ROW('Water Data'!I53))="","",OFFSET('Water Data'!$I$28,0,10*ROW('Water Data'!I53)))</f>
        <v/>
      </c>
      <c r="CJ59" s="297" t="str">
        <f ca="true">+IF(OFFSET('Water Data'!$I$29,0,10*ROW('Water Data'!I53))="","",OFFSET('Water Data'!$I$29,0,10*ROW('Water Data'!I53)))</f>
        <v/>
      </c>
      <c r="CK59" s="297" t="str">
        <f ca="true">+IF(OFFSET('Sanitation Data'!$D$28,0,10*ROW('Sanitation Data'!D53))="","",OFFSET('Sanitation Data'!$D$28,0,10*ROW('Sanitation Data'!D53)))</f>
        <v/>
      </c>
      <c r="CL59" s="297" t="str">
        <f ca="true">+IF(OFFSET('Sanitation Data'!$D$29,0,10*ROW('Sanitation Data'!D53))="","",OFFSET('Sanitation Data'!$D$29,0,10*ROW('Sanitation Data'!D53)))</f>
        <v/>
      </c>
      <c r="CM59" s="297" t="str">
        <f ca="true">+IF(OFFSET('Sanitation Data'!$D$30,0,10*ROW('Sanitation Data'!D53))="","",OFFSET('Sanitation Data'!$D$30,0,10*ROW('Sanitation Data'!D53)))</f>
        <v/>
      </c>
      <c r="CN59" s="297" t="str">
        <f ca="true">+IF(OFFSET('Sanitation Data'!$D$31,0,10*ROW('Sanitation Data'!D53))="","",OFFSET('Sanitation Data'!$D$31,0,10*ROW('Sanitation Data'!D53)))</f>
        <v/>
      </c>
      <c r="CO59" s="297" t="str">
        <f ca="true">+IF(OFFSET('Sanitation Data'!$D$32,0,10*ROW('Sanitation Data'!D53))="","",OFFSET('Sanitation Data'!$D$32,0,10*ROW('Sanitation Data'!D53)))</f>
        <v/>
      </c>
      <c r="CP59" s="297" t="str">
        <f ca="true">+IF(OFFSET('Sanitation Data'!$E$28,0,10*ROW('Sanitation Data'!E53))="","",OFFSET('Sanitation Data'!$E$28,0,10*ROW('Sanitation Data'!E53)))</f>
        <v/>
      </c>
      <c r="CQ59" s="297" t="str">
        <f ca="true">+IF(OFFSET('Sanitation Data'!$E$29,0,10*ROW('Sanitation Data'!E53))="","",OFFSET('Sanitation Data'!$E$29,0,10*ROW('Sanitation Data'!E53)))</f>
        <v/>
      </c>
      <c r="CR59" s="297" t="str">
        <f ca="true">+IF(OFFSET('Sanitation Data'!$E$30,0,10*ROW('Sanitation Data'!E53))="","",OFFSET('Sanitation Data'!$E$30,0,10*ROW('Sanitation Data'!E53)))</f>
        <v/>
      </c>
      <c r="CS59" s="297" t="str">
        <f ca="true">+IF(OFFSET('Sanitation Data'!$E$31,0,10*ROW('Sanitation Data'!E53))="","",OFFSET('Sanitation Data'!$E$31,0,10*ROW('Sanitation Data'!E53)))</f>
        <v/>
      </c>
      <c r="CT59" s="297" t="str">
        <f ca="true">+IF(OFFSET('Sanitation Data'!$E$32,0,10*ROW('Sanitation Data'!E53))="","",OFFSET('Sanitation Data'!$E$32,0,10*ROW('Sanitation Data'!E53)))</f>
        <v/>
      </c>
      <c r="CU59" s="297" t="str">
        <f ca="true">+IF(OFFSET('Sanitation Data'!$F$28,0,10*ROW('Sanitation Data'!F53))="","",OFFSET('Sanitation Data'!$F$28,0,10*ROW('Sanitation Data'!F53)))</f>
        <v/>
      </c>
      <c r="CV59" s="297" t="str">
        <f ca="true">+IF(OFFSET('Sanitation Data'!$F$29,0,10*ROW('Sanitation Data'!F53))="","",OFFSET('Sanitation Data'!$F$29,0,10*ROW('Sanitation Data'!F53)))</f>
        <v/>
      </c>
      <c r="CW59" s="297" t="str">
        <f ca="true">+IF(OFFSET('Sanitation Data'!$F$30,0,10*ROW('Sanitation Data'!F53))="","",OFFSET('Sanitation Data'!$F$30,0,10*ROW('Sanitation Data'!F53)))</f>
        <v/>
      </c>
      <c r="CX59" s="297" t="str">
        <f ca="true">+IF(OFFSET('Sanitation Data'!$F$31,0,10*ROW('Sanitation Data'!F53))="","",OFFSET('Sanitation Data'!$F$31,0,10*ROW('Sanitation Data'!F53)))</f>
        <v/>
      </c>
      <c r="CY59" s="297" t="str">
        <f ca="true">+IF(OFFSET('Sanitation Data'!$F$32,0,10*ROW('Sanitation Data'!F53))="","",OFFSET('Sanitation Data'!$F$32,0,10*ROW('Sanitation Data'!F53)))</f>
        <v/>
      </c>
      <c r="CZ59" s="297" t="str">
        <f ca="true">+IF(OFFSET('Sanitation Data'!$G$28,0,10*ROW('Sanitation Data'!G53))="","",OFFSET('Sanitation Data'!$G$28,0,10*ROW('Sanitation Data'!G53)))</f>
        <v/>
      </c>
      <c r="DA59" s="297" t="str">
        <f ca="true">+IF(OFFSET('Sanitation Data'!$G$29,0,10*ROW('Sanitation Data'!G53))="","",OFFSET('Sanitation Data'!$G$29,0,10*ROW('Sanitation Data'!G53)))</f>
        <v/>
      </c>
      <c r="DB59" s="297" t="str">
        <f ca="true">+IF(OFFSET('Sanitation Data'!$G$30,0,10*ROW('Sanitation Data'!G53))="","",OFFSET('Sanitation Data'!$G$30,0,10*ROW('Sanitation Data'!G53)))</f>
        <v/>
      </c>
      <c r="DC59" s="297" t="str">
        <f ca="true">+IF(OFFSET('Sanitation Data'!$G$31,0,10*ROW('Sanitation Data'!G53))="","",OFFSET('Sanitation Data'!$G$31,0,10*ROW('Sanitation Data'!G53)))</f>
        <v/>
      </c>
      <c r="DD59" s="297" t="str">
        <f ca="true">+IF(OFFSET('Sanitation Data'!$G$32,0,10*ROW('Sanitation Data'!G53))="","",OFFSET('Sanitation Data'!$G$32,0,10*ROW('Sanitation Data'!G53)))</f>
        <v/>
      </c>
      <c r="DE59" s="297" t="str">
        <f ca="true">+IF(OFFSET('Sanitation Data'!$H$28,0,10*ROW('Sanitation Data'!H53))="","",OFFSET('Sanitation Data'!$H$28,0,10*ROW('Sanitation Data'!H53)))</f>
        <v/>
      </c>
      <c r="DF59" s="297" t="str">
        <f ca="true">+IF(OFFSET('Sanitation Data'!$H$29,0,10*ROW('Sanitation Data'!H53))="","",OFFSET('Sanitation Data'!$H$29,0,10*ROW('Sanitation Data'!H53)))</f>
        <v/>
      </c>
      <c r="DG59" s="297" t="str">
        <f ca="true">+IF(OFFSET('Sanitation Data'!$H$30,0,10*ROW('Sanitation Data'!H53))="","",OFFSET('Sanitation Data'!$H$30,0,10*ROW('Sanitation Data'!H53)))</f>
        <v/>
      </c>
      <c r="DH59" s="297" t="str">
        <f ca="true">+IF(OFFSET('Sanitation Data'!$H$31,0,10*ROW('Sanitation Data'!H53))="","",OFFSET('Sanitation Data'!$H$31,0,10*ROW('Sanitation Data'!H53)))</f>
        <v/>
      </c>
      <c r="DI59" s="297" t="str">
        <f ca="true">+IF(OFFSET('Sanitation Data'!$H$32,0,10*ROW('Sanitation Data'!H53))="","",OFFSET('Sanitation Data'!$H$32,0,10*ROW('Sanitation Data'!H53)))</f>
        <v/>
      </c>
      <c r="DJ59" s="297" t="str">
        <f ca="true">+IF(OFFSET('Sanitation Data'!$I$28,0,10*ROW('Sanitation Data'!I53))="","",OFFSET('Sanitation Data'!$I$28,0,10*ROW('Sanitation Data'!I53)))</f>
        <v/>
      </c>
      <c r="DK59" s="297" t="str">
        <f ca="true">+IF(OFFSET('Sanitation Data'!$I$29,0,10*ROW('Sanitation Data'!I53))="","",OFFSET('Sanitation Data'!$I$29,0,10*ROW('Sanitation Data'!I53)))</f>
        <v/>
      </c>
      <c r="DL59" s="297" t="str">
        <f ca="true">+IF(OFFSET('Sanitation Data'!$I$30,0,10*ROW('Sanitation Data'!I53))="","",OFFSET('Sanitation Data'!$I$30,0,10*ROW('Sanitation Data'!I53)))</f>
        <v/>
      </c>
      <c r="DM59" s="297" t="str">
        <f ca="true">+IF(OFFSET('Sanitation Data'!$I$31,0,10*ROW('Sanitation Data'!I53))="","",OFFSET('Sanitation Data'!$I$31,0,10*ROW('Sanitation Data'!I53)))</f>
        <v/>
      </c>
      <c r="DN59" s="297" t="str">
        <f ca="true">+IF(OFFSET('Sanitation Data'!$I$32,0,10*ROW('Sanitation Data'!I53))="","",OFFSET('Sanitation Data'!$I$32,0,10*ROW('Sanitation Data'!I53)))</f>
        <v/>
      </c>
      <c r="DO59" s="297" t="str">
        <f ca="true">+IF(OFFSET('Hygiene Data'!$D$11,0,10*ROW('Hygiene Data'!D53))="","",OFFSET('Hygiene Data'!$D$11,0,10*ROW('Hygiene Data'!D53)))</f>
        <v/>
      </c>
      <c r="DP59" s="297" t="str">
        <f ca="true">+IF(OFFSET('Hygiene Data'!$D$12,0,10*ROW('Hygiene Data'!D53))="","",OFFSET('Hygiene Data'!$D$12,0,10*ROW('Hygiene Data'!D53)))</f>
        <v/>
      </c>
      <c r="DQ59" s="297" t="str">
        <f ca="true">+IF(OFFSET('Hygiene Data'!$D$13,0,10*ROW('Hygiene Data'!D53))="","",OFFSET('Hygiene Data'!$D$13,0,10*ROW('Hygiene Data'!D53)))</f>
        <v/>
      </c>
      <c r="DR59" s="297" t="str">
        <f ca="true">+IF(OFFSET('Hygiene Data'!$E$11,0,10*ROW('Hygiene Data'!E53))="","",OFFSET('Hygiene Data'!$E$11,0,10*ROW('Hygiene Data'!E53)))</f>
        <v/>
      </c>
      <c r="DS59" s="297" t="str">
        <f ca="true">+IF(OFFSET('Hygiene Data'!$E$12,0,10*ROW('Hygiene Data'!E53))="","",OFFSET('Hygiene Data'!$E$12,0,10*ROW('Hygiene Data'!E53)))</f>
        <v/>
      </c>
      <c r="DT59" s="297" t="str">
        <f ca="true">+IF(OFFSET('Hygiene Data'!$E$13,0,10*ROW('Hygiene Data'!E53))="","",OFFSET('Hygiene Data'!$E$13,0,10*ROW('Hygiene Data'!E53)))</f>
        <v/>
      </c>
      <c r="DU59" s="297" t="str">
        <f ca="true">+IF(OFFSET('Hygiene Data'!$F$11,0,10*ROW('Hygiene Data'!F53))="","",OFFSET('Hygiene Data'!$F$11,0,10*ROW('Hygiene Data'!F53)))</f>
        <v/>
      </c>
      <c r="DV59" s="297" t="str">
        <f ca="true">+IF(OFFSET('Hygiene Data'!$F$12,0,10*ROW('Hygiene Data'!F53))="","",OFFSET('Hygiene Data'!$F$12,0,10*ROW('Hygiene Data'!F53)))</f>
        <v/>
      </c>
      <c r="DW59" s="297" t="str">
        <f ca="true">+IF(OFFSET('Hygiene Data'!$F$13,0,10*ROW('Hygiene Data'!F53))="","",OFFSET('Hygiene Data'!$F$13,0,10*ROW('Hygiene Data'!F53)))</f>
        <v/>
      </c>
      <c r="DX59" s="297" t="str">
        <f ca="true">+IF(OFFSET('Hygiene Data'!$G$11,0,10*ROW('Hygiene Data'!G53))="","",OFFSET('Hygiene Data'!$G$11,0,10*ROW('Hygiene Data'!G53)))</f>
        <v/>
      </c>
      <c r="DY59" s="297" t="str">
        <f ca="true">+IF(OFFSET('Hygiene Data'!$G$12,0,10*ROW('Hygiene Data'!G53))="","",OFFSET('Hygiene Data'!$G$12,0,10*ROW('Hygiene Data'!G53)))</f>
        <v/>
      </c>
      <c r="DZ59" s="297" t="str">
        <f ca="true">+IF(OFFSET('Hygiene Data'!$G$13,0,10*ROW('Hygiene Data'!G53))="","",OFFSET('Hygiene Data'!$G$13,0,10*ROW('Hygiene Data'!G53)))</f>
        <v/>
      </c>
      <c r="EA59" s="297" t="str">
        <f ca="true">+IF(OFFSET('Hygiene Data'!$H$11,0,10*ROW('Hygiene Data'!H53))="","",OFFSET('Hygiene Data'!$H$11,0,10*ROW('Hygiene Data'!H53)))</f>
        <v/>
      </c>
      <c r="EB59" s="297" t="str">
        <f ca="true">+IF(OFFSET('Hygiene Data'!$H$12,0,10*ROW('Hygiene Data'!H53))="","",OFFSET('Hygiene Data'!$H$12,0,10*ROW('Hygiene Data'!H53)))</f>
        <v/>
      </c>
      <c r="EC59" s="297" t="str">
        <f ca="true">+IF(OFFSET('Hygiene Data'!$H$13,0,10*ROW('Hygiene Data'!H53))="","",OFFSET('Hygiene Data'!$H$13,0,10*ROW('Hygiene Data'!H53)))</f>
        <v/>
      </c>
      <c r="ED59" s="297" t="str">
        <f ca="true">+IF(OFFSET('Hygiene Data'!$I$11,0,10*ROW('Hygiene Data'!I53))="","",OFFSET('Hygiene Data'!$I$11,0,10*ROW('Hygiene Data'!I53)))</f>
        <v/>
      </c>
      <c r="EE59" s="297" t="str">
        <f ca="true">+IF(OFFSET('Hygiene Data'!$I$12,0,10*ROW('Hygiene Data'!I53))="","",OFFSET('Hygiene Data'!$I$12,0,10*ROW('Hygiene Data'!I53)))</f>
        <v/>
      </c>
      <c r="EF59" s="29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3"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7"/>
      <c r="BS60" s="297" t="str">
        <f ca="true">+IF(OFFSET('Water Data'!$D$27,0,10*ROW('Water Data'!D54))="","",OFFSET('Water Data'!$D$27,0,10*ROW('Water Data'!D54)))</f>
        <v/>
      </c>
      <c r="BT60" s="297" t="str">
        <f ca="true">+IF(OFFSET('Water Data'!$D$28,0,10*ROW('Water Data'!D54))="","",OFFSET('Water Data'!$D$28,0,10*ROW('Water Data'!D54)))</f>
        <v/>
      </c>
      <c r="BU60" s="297" t="str">
        <f ca="true">+IF(OFFSET('Water Data'!$D$29,0,10*ROW('Water Data'!D54))="","",OFFSET('Water Data'!$D$29,0,10*ROW('Water Data'!D54)))</f>
        <v/>
      </c>
      <c r="BV60" s="297" t="str">
        <f ca="true">+IF(OFFSET('Water Data'!$E$27,0,10*ROW('Water Data'!E54))="","",OFFSET('Water Data'!$E$27,0,10*ROW('Water Data'!E54)))</f>
        <v/>
      </c>
      <c r="BW60" s="297" t="str">
        <f ca="true">+IF(OFFSET('Water Data'!$E$28,0,10*ROW('Water Data'!E54))="","",OFFSET('Water Data'!$E$28,0,10*ROW('Water Data'!E54)))</f>
        <v/>
      </c>
      <c r="BX60" s="297" t="str">
        <f ca="true">+IF(OFFSET('Water Data'!$E$29,0,10*ROW('Water Data'!E54))="","",OFFSET('Water Data'!$E$29,0,10*ROW('Water Data'!E54)))</f>
        <v/>
      </c>
      <c r="BY60" s="297" t="str">
        <f ca="true">+IF(OFFSET('Water Data'!$F$27,0,10*ROW('Water Data'!F54))="","",OFFSET('Water Data'!$F$27,0,10*ROW('Water Data'!F54)))</f>
        <v/>
      </c>
      <c r="BZ60" s="297" t="str">
        <f ca="true">+IF(OFFSET('Water Data'!$F$28,0,10*ROW('Water Data'!F54))="","",OFFSET('Water Data'!$F$28,0,10*ROW('Water Data'!F54)))</f>
        <v/>
      </c>
      <c r="CA60" s="297" t="str">
        <f ca="true">+IF(OFFSET('Water Data'!$F$29,0,10*ROW('Water Data'!F54))="","",OFFSET('Water Data'!$F$29,0,10*ROW('Water Data'!F54)))</f>
        <v/>
      </c>
      <c r="CB60" s="297" t="str">
        <f ca="true">+IF(OFFSET('Water Data'!$G$27,0,10*ROW('Water Data'!G54))="","",OFFSET('Water Data'!$G$27,0,10*ROW('Water Data'!G54)))</f>
        <v/>
      </c>
      <c r="CC60" s="297" t="str">
        <f ca="true">+IF(OFFSET('Water Data'!$G$28,0,10*ROW('Water Data'!G54))="","",OFFSET('Water Data'!$G$28,0,10*ROW('Water Data'!G54)))</f>
        <v/>
      </c>
      <c r="CD60" s="297" t="str">
        <f ca="true">+IF(OFFSET('Water Data'!$G$29,0,10*ROW('Water Data'!G54))="","",OFFSET('Water Data'!$G$29,0,10*ROW('Water Data'!G54)))</f>
        <v/>
      </c>
      <c r="CE60" s="297" t="str">
        <f ca="true">+IF(OFFSET('Water Data'!$H$27,0,10*ROW('Water Data'!H54))="","",OFFSET('Water Data'!$H$27,0,10*ROW('Water Data'!H54)))</f>
        <v/>
      </c>
      <c r="CF60" s="297" t="str">
        <f ca="true">+IF(OFFSET('Water Data'!$H$28,0,10*ROW('Water Data'!H54))="","",OFFSET('Water Data'!$H$28,0,10*ROW('Water Data'!H54)))</f>
        <v/>
      </c>
      <c r="CG60" s="297" t="str">
        <f ca="true">+IF(OFFSET('Water Data'!$H$29,0,10*ROW('Water Data'!H54))="","",OFFSET('Water Data'!$H$29,0,10*ROW('Water Data'!H54)))</f>
        <v/>
      </c>
      <c r="CH60" s="297" t="str">
        <f ca="true">+IF(OFFSET('Water Data'!$I$27,0,10*ROW('Water Data'!I54))="","",OFFSET('Water Data'!$I$27,0,10*ROW('Water Data'!I54)))</f>
        <v/>
      </c>
      <c r="CI60" s="297" t="str">
        <f ca="true">+IF(OFFSET('Water Data'!$I$28,0,10*ROW('Water Data'!I54))="","",OFFSET('Water Data'!$I$28,0,10*ROW('Water Data'!I54)))</f>
        <v/>
      </c>
      <c r="CJ60" s="297" t="str">
        <f ca="true">+IF(OFFSET('Water Data'!$I$29,0,10*ROW('Water Data'!I54))="","",OFFSET('Water Data'!$I$29,0,10*ROW('Water Data'!I54)))</f>
        <v/>
      </c>
      <c r="CK60" s="297" t="str">
        <f ca="true">+IF(OFFSET('Sanitation Data'!$D$28,0,10*ROW('Sanitation Data'!D54))="","",OFFSET('Sanitation Data'!$D$28,0,10*ROW('Sanitation Data'!D54)))</f>
        <v/>
      </c>
      <c r="CL60" s="297" t="str">
        <f ca="true">+IF(OFFSET('Sanitation Data'!$D$29,0,10*ROW('Sanitation Data'!D54))="","",OFFSET('Sanitation Data'!$D$29,0,10*ROW('Sanitation Data'!D54)))</f>
        <v/>
      </c>
      <c r="CM60" s="297" t="str">
        <f ca="true">+IF(OFFSET('Sanitation Data'!$D$30,0,10*ROW('Sanitation Data'!D54))="","",OFFSET('Sanitation Data'!$D$30,0,10*ROW('Sanitation Data'!D54)))</f>
        <v/>
      </c>
      <c r="CN60" s="297" t="str">
        <f ca="true">+IF(OFFSET('Sanitation Data'!$D$31,0,10*ROW('Sanitation Data'!D54))="","",OFFSET('Sanitation Data'!$D$31,0,10*ROW('Sanitation Data'!D54)))</f>
        <v/>
      </c>
      <c r="CO60" s="297" t="str">
        <f ca="true">+IF(OFFSET('Sanitation Data'!$D$32,0,10*ROW('Sanitation Data'!D54))="","",OFFSET('Sanitation Data'!$D$32,0,10*ROW('Sanitation Data'!D54)))</f>
        <v/>
      </c>
      <c r="CP60" s="297" t="str">
        <f ca="true">+IF(OFFSET('Sanitation Data'!$E$28,0,10*ROW('Sanitation Data'!E54))="","",OFFSET('Sanitation Data'!$E$28,0,10*ROW('Sanitation Data'!E54)))</f>
        <v/>
      </c>
      <c r="CQ60" s="297" t="str">
        <f ca="true">+IF(OFFSET('Sanitation Data'!$E$29,0,10*ROW('Sanitation Data'!E54))="","",OFFSET('Sanitation Data'!$E$29,0,10*ROW('Sanitation Data'!E54)))</f>
        <v/>
      </c>
      <c r="CR60" s="297" t="str">
        <f ca="true">+IF(OFFSET('Sanitation Data'!$E$30,0,10*ROW('Sanitation Data'!E54))="","",OFFSET('Sanitation Data'!$E$30,0,10*ROW('Sanitation Data'!E54)))</f>
        <v/>
      </c>
      <c r="CS60" s="297" t="str">
        <f ca="true">+IF(OFFSET('Sanitation Data'!$E$31,0,10*ROW('Sanitation Data'!E54))="","",OFFSET('Sanitation Data'!$E$31,0,10*ROW('Sanitation Data'!E54)))</f>
        <v/>
      </c>
      <c r="CT60" s="297" t="str">
        <f ca="true">+IF(OFFSET('Sanitation Data'!$E$32,0,10*ROW('Sanitation Data'!E54))="","",OFFSET('Sanitation Data'!$E$32,0,10*ROW('Sanitation Data'!E54)))</f>
        <v/>
      </c>
      <c r="CU60" s="297" t="str">
        <f ca="true">+IF(OFFSET('Sanitation Data'!$F$28,0,10*ROW('Sanitation Data'!F54))="","",OFFSET('Sanitation Data'!$F$28,0,10*ROW('Sanitation Data'!F54)))</f>
        <v/>
      </c>
      <c r="CV60" s="297" t="str">
        <f ca="true">+IF(OFFSET('Sanitation Data'!$F$29,0,10*ROW('Sanitation Data'!F54))="","",OFFSET('Sanitation Data'!$F$29,0,10*ROW('Sanitation Data'!F54)))</f>
        <v/>
      </c>
      <c r="CW60" s="297" t="str">
        <f ca="true">+IF(OFFSET('Sanitation Data'!$F$30,0,10*ROW('Sanitation Data'!F54))="","",OFFSET('Sanitation Data'!$F$30,0,10*ROW('Sanitation Data'!F54)))</f>
        <v/>
      </c>
      <c r="CX60" s="297" t="str">
        <f ca="true">+IF(OFFSET('Sanitation Data'!$F$31,0,10*ROW('Sanitation Data'!F54))="","",OFFSET('Sanitation Data'!$F$31,0,10*ROW('Sanitation Data'!F54)))</f>
        <v/>
      </c>
      <c r="CY60" s="297" t="str">
        <f ca="true">+IF(OFFSET('Sanitation Data'!$F$32,0,10*ROW('Sanitation Data'!F54))="","",OFFSET('Sanitation Data'!$F$32,0,10*ROW('Sanitation Data'!F54)))</f>
        <v/>
      </c>
      <c r="CZ60" s="297" t="str">
        <f ca="true">+IF(OFFSET('Sanitation Data'!$G$28,0,10*ROW('Sanitation Data'!G54))="","",OFFSET('Sanitation Data'!$G$28,0,10*ROW('Sanitation Data'!G54)))</f>
        <v/>
      </c>
      <c r="DA60" s="297" t="str">
        <f ca="true">+IF(OFFSET('Sanitation Data'!$G$29,0,10*ROW('Sanitation Data'!G54))="","",OFFSET('Sanitation Data'!$G$29,0,10*ROW('Sanitation Data'!G54)))</f>
        <v/>
      </c>
      <c r="DB60" s="297" t="str">
        <f ca="true">+IF(OFFSET('Sanitation Data'!$G$30,0,10*ROW('Sanitation Data'!G54))="","",OFFSET('Sanitation Data'!$G$30,0,10*ROW('Sanitation Data'!G54)))</f>
        <v/>
      </c>
      <c r="DC60" s="297" t="str">
        <f ca="true">+IF(OFFSET('Sanitation Data'!$G$31,0,10*ROW('Sanitation Data'!G54))="","",OFFSET('Sanitation Data'!$G$31,0,10*ROW('Sanitation Data'!G54)))</f>
        <v/>
      </c>
      <c r="DD60" s="297" t="str">
        <f ca="true">+IF(OFFSET('Sanitation Data'!$G$32,0,10*ROW('Sanitation Data'!G54))="","",OFFSET('Sanitation Data'!$G$32,0,10*ROW('Sanitation Data'!G54)))</f>
        <v/>
      </c>
      <c r="DE60" s="297" t="str">
        <f ca="true">+IF(OFFSET('Sanitation Data'!$H$28,0,10*ROW('Sanitation Data'!H54))="","",OFFSET('Sanitation Data'!$H$28,0,10*ROW('Sanitation Data'!H54)))</f>
        <v/>
      </c>
      <c r="DF60" s="297" t="str">
        <f ca="true">+IF(OFFSET('Sanitation Data'!$H$29,0,10*ROW('Sanitation Data'!H54))="","",OFFSET('Sanitation Data'!$H$29,0,10*ROW('Sanitation Data'!H54)))</f>
        <v/>
      </c>
      <c r="DG60" s="297" t="str">
        <f ca="true">+IF(OFFSET('Sanitation Data'!$H$30,0,10*ROW('Sanitation Data'!H54))="","",OFFSET('Sanitation Data'!$H$30,0,10*ROW('Sanitation Data'!H54)))</f>
        <v/>
      </c>
      <c r="DH60" s="297" t="str">
        <f ca="true">+IF(OFFSET('Sanitation Data'!$H$31,0,10*ROW('Sanitation Data'!H54))="","",OFFSET('Sanitation Data'!$H$31,0,10*ROW('Sanitation Data'!H54)))</f>
        <v/>
      </c>
      <c r="DI60" s="297" t="str">
        <f ca="true">+IF(OFFSET('Sanitation Data'!$H$32,0,10*ROW('Sanitation Data'!H54))="","",OFFSET('Sanitation Data'!$H$32,0,10*ROW('Sanitation Data'!H54)))</f>
        <v/>
      </c>
      <c r="DJ60" s="297" t="str">
        <f ca="true">+IF(OFFSET('Sanitation Data'!$I$28,0,10*ROW('Sanitation Data'!I54))="","",OFFSET('Sanitation Data'!$I$28,0,10*ROW('Sanitation Data'!I54)))</f>
        <v/>
      </c>
      <c r="DK60" s="297" t="str">
        <f ca="true">+IF(OFFSET('Sanitation Data'!$I$29,0,10*ROW('Sanitation Data'!I54))="","",OFFSET('Sanitation Data'!$I$29,0,10*ROW('Sanitation Data'!I54)))</f>
        <v/>
      </c>
      <c r="DL60" s="297" t="str">
        <f ca="true">+IF(OFFSET('Sanitation Data'!$I$30,0,10*ROW('Sanitation Data'!I54))="","",OFFSET('Sanitation Data'!$I$30,0,10*ROW('Sanitation Data'!I54)))</f>
        <v/>
      </c>
      <c r="DM60" s="297" t="str">
        <f ca="true">+IF(OFFSET('Sanitation Data'!$I$31,0,10*ROW('Sanitation Data'!I54))="","",OFFSET('Sanitation Data'!$I$31,0,10*ROW('Sanitation Data'!I54)))</f>
        <v/>
      </c>
      <c r="DN60" s="297" t="str">
        <f ca="true">+IF(OFFSET('Sanitation Data'!$I$32,0,10*ROW('Sanitation Data'!I54))="","",OFFSET('Sanitation Data'!$I$32,0,10*ROW('Sanitation Data'!I54)))</f>
        <v/>
      </c>
      <c r="DO60" s="297" t="str">
        <f ca="true">+IF(OFFSET('Hygiene Data'!$D$11,0,10*ROW('Hygiene Data'!D54))="","",OFFSET('Hygiene Data'!$D$11,0,10*ROW('Hygiene Data'!D54)))</f>
        <v/>
      </c>
      <c r="DP60" s="297" t="str">
        <f ca="true">+IF(OFFSET('Hygiene Data'!$D$12,0,10*ROW('Hygiene Data'!D54))="","",OFFSET('Hygiene Data'!$D$12,0,10*ROW('Hygiene Data'!D54)))</f>
        <v/>
      </c>
      <c r="DQ60" s="297" t="str">
        <f ca="true">+IF(OFFSET('Hygiene Data'!$D$13,0,10*ROW('Hygiene Data'!D54))="","",OFFSET('Hygiene Data'!$D$13,0,10*ROW('Hygiene Data'!D54)))</f>
        <v/>
      </c>
      <c r="DR60" s="297" t="str">
        <f ca="true">+IF(OFFSET('Hygiene Data'!$E$11,0,10*ROW('Hygiene Data'!E54))="","",OFFSET('Hygiene Data'!$E$11,0,10*ROW('Hygiene Data'!E54)))</f>
        <v/>
      </c>
      <c r="DS60" s="297" t="str">
        <f ca="true">+IF(OFFSET('Hygiene Data'!$E$12,0,10*ROW('Hygiene Data'!E54))="","",OFFSET('Hygiene Data'!$E$12,0,10*ROW('Hygiene Data'!E54)))</f>
        <v/>
      </c>
      <c r="DT60" s="297" t="str">
        <f ca="true">+IF(OFFSET('Hygiene Data'!$E$13,0,10*ROW('Hygiene Data'!E54))="","",OFFSET('Hygiene Data'!$E$13,0,10*ROW('Hygiene Data'!E54)))</f>
        <v/>
      </c>
      <c r="DU60" s="297" t="str">
        <f ca="true">+IF(OFFSET('Hygiene Data'!$F$11,0,10*ROW('Hygiene Data'!F54))="","",OFFSET('Hygiene Data'!$F$11,0,10*ROW('Hygiene Data'!F54)))</f>
        <v/>
      </c>
      <c r="DV60" s="297" t="str">
        <f ca="true">+IF(OFFSET('Hygiene Data'!$F$12,0,10*ROW('Hygiene Data'!F54))="","",OFFSET('Hygiene Data'!$F$12,0,10*ROW('Hygiene Data'!F54)))</f>
        <v/>
      </c>
      <c r="DW60" s="297" t="str">
        <f ca="true">+IF(OFFSET('Hygiene Data'!$F$13,0,10*ROW('Hygiene Data'!F54))="","",OFFSET('Hygiene Data'!$F$13,0,10*ROW('Hygiene Data'!F54)))</f>
        <v/>
      </c>
      <c r="DX60" s="297" t="str">
        <f ca="true">+IF(OFFSET('Hygiene Data'!$G$11,0,10*ROW('Hygiene Data'!G54))="","",OFFSET('Hygiene Data'!$G$11,0,10*ROW('Hygiene Data'!G54)))</f>
        <v/>
      </c>
      <c r="DY60" s="297" t="str">
        <f ca="true">+IF(OFFSET('Hygiene Data'!$G$12,0,10*ROW('Hygiene Data'!G54))="","",OFFSET('Hygiene Data'!$G$12,0,10*ROW('Hygiene Data'!G54)))</f>
        <v/>
      </c>
      <c r="DZ60" s="297" t="str">
        <f ca="true">+IF(OFFSET('Hygiene Data'!$G$13,0,10*ROW('Hygiene Data'!G54))="","",OFFSET('Hygiene Data'!$G$13,0,10*ROW('Hygiene Data'!G54)))</f>
        <v/>
      </c>
      <c r="EA60" s="297" t="str">
        <f ca="true">+IF(OFFSET('Hygiene Data'!$H$11,0,10*ROW('Hygiene Data'!H54))="","",OFFSET('Hygiene Data'!$H$11,0,10*ROW('Hygiene Data'!H54)))</f>
        <v/>
      </c>
      <c r="EB60" s="297" t="str">
        <f ca="true">+IF(OFFSET('Hygiene Data'!$H$12,0,10*ROW('Hygiene Data'!H54))="","",OFFSET('Hygiene Data'!$H$12,0,10*ROW('Hygiene Data'!H54)))</f>
        <v/>
      </c>
      <c r="EC60" s="297" t="str">
        <f ca="true">+IF(OFFSET('Hygiene Data'!$H$13,0,10*ROW('Hygiene Data'!H54))="","",OFFSET('Hygiene Data'!$H$13,0,10*ROW('Hygiene Data'!H54)))</f>
        <v/>
      </c>
      <c r="ED60" s="297" t="str">
        <f ca="true">+IF(OFFSET('Hygiene Data'!$I$11,0,10*ROW('Hygiene Data'!I54))="","",OFFSET('Hygiene Data'!$I$11,0,10*ROW('Hygiene Data'!I54)))</f>
        <v/>
      </c>
      <c r="EE60" s="297" t="str">
        <f ca="true">+IF(OFFSET('Hygiene Data'!$I$12,0,10*ROW('Hygiene Data'!I54))="","",OFFSET('Hygiene Data'!$I$12,0,10*ROW('Hygiene Data'!I54)))</f>
        <v/>
      </c>
      <c r="EF60" s="29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3"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7"/>
      <c r="BS61" s="297" t="str">
        <f ca="true">+IF(OFFSET('Water Data'!$D$27,0,10*ROW('Water Data'!D55))="","",OFFSET('Water Data'!$D$27,0,10*ROW('Water Data'!D55)))</f>
        <v/>
      </c>
      <c r="BT61" s="297" t="str">
        <f ca="true">+IF(OFFSET('Water Data'!$D$28,0,10*ROW('Water Data'!D55))="","",OFFSET('Water Data'!$D$28,0,10*ROW('Water Data'!D55)))</f>
        <v/>
      </c>
      <c r="BU61" s="297" t="str">
        <f ca="true">+IF(OFFSET('Water Data'!$D$29,0,10*ROW('Water Data'!D55))="","",OFFSET('Water Data'!$D$29,0,10*ROW('Water Data'!D55)))</f>
        <v/>
      </c>
      <c r="BV61" s="297" t="str">
        <f ca="true">+IF(OFFSET('Water Data'!$E$27,0,10*ROW('Water Data'!E55))="","",OFFSET('Water Data'!$E$27,0,10*ROW('Water Data'!E55)))</f>
        <v/>
      </c>
      <c r="BW61" s="297" t="str">
        <f ca="true">+IF(OFFSET('Water Data'!$E$28,0,10*ROW('Water Data'!E55))="","",OFFSET('Water Data'!$E$28,0,10*ROW('Water Data'!E55)))</f>
        <v/>
      </c>
      <c r="BX61" s="297" t="str">
        <f ca="true">+IF(OFFSET('Water Data'!$E$29,0,10*ROW('Water Data'!E55))="","",OFFSET('Water Data'!$E$29,0,10*ROW('Water Data'!E55)))</f>
        <v/>
      </c>
      <c r="BY61" s="297" t="str">
        <f ca="true">+IF(OFFSET('Water Data'!$F$27,0,10*ROW('Water Data'!F55))="","",OFFSET('Water Data'!$F$27,0,10*ROW('Water Data'!F55)))</f>
        <v/>
      </c>
      <c r="BZ61" s="297" t="str">
        <f ca="true">+IF(OFFSET('Water Data'!$F$28,0,10*ROW('Water Data'!F55))="","",OFFSET('Water Data'!$F$28,0,10*ROW('Water Data'!F55)))</f>
        <v/>
      </c>
      <c r="CA61" s="297" t="str">
        <f ca="true">+IF(OFFSET('Water Data'!$F$29,0,10*ROW('Water Data'!F55))="","",OFFSET('Water Data'!$F$29,0,10*ROW('Water Data'!F55)))</f>
        <v/>
      </c>
      <c r="CB61" s="297" t="str">
        <f ca="true">+IF(OFFSET('Water Data'!$G$27,0,10*ROW('Water Data'!G55))="","",OFFSET('Water Data'!$G$27,0,10*ROW('Water Data'!G55)))</f>
        <v/>
      </c>
      <c r="CC61" s="297" t="str">
        <f ca="true">+IF(OFFSET('Water Data'!$G$28,0,10*ROW('Water Data'!G55))="","",OFFSET('Water Data'!$G$28,0,10*ROW('Water Data'!G55)))</f>
        <v/>
      </c>
      <c r="CD61" s="297" t="str">
        <f ca="true">+IF(OFFSET('Water Data'!$G$29,0,10*ROW('Water Data'!G55))="","",OFFSET('Water Data'!$G$29,0,10*ROW('Water Data'!G55)))</f>
        <v/>
      </c>
      <c r="CE61" s="297" t="str">
        <f ca="true">+IF(OFFSET('Water Data'!$H$27,0,10*ROW('Water Data'!H55))="","",OFFSET('Water Data'!$H$27,0,10*ROW('Water Data'!H55)))</f>
        <v/>
      </c>
      <c r="CF61" s="297" t="str">
        <f ca="true">+IF(OFFSET('Water Data'!$H$28,0,10*ROW('Water Data'!H55))="","",OFFSET('Water Data'!$H$28,0,10*ROW('Water Data'!H55)))</f>
        <v/>
      </c>
      <c r="CG61" s="297" t="str">
        <f ca="true">+IF(OFFSET('Water Data'!$H$29,0,10*ROW('Water Data'!H55))="","",OFFSET('Water Data'!$H$29,0,10*ROW('Water Data'!H55)))</f>
        <v/>
      </c>
      <c r="CH61" s="297" t="str">
        <f ca="true">+IF(OFFSET('Water Data'!$I$27,0,10*ROW('Water Data'!I55))="","",OFFSET('Water Data'!$I$27,0,10*ROW('Water Data'!I55)))</f>
        <v/>
      </c>
      <c r="CI61" s="297" t="str">
        <f ca="true">+IF(OFFSET('Water Data'!$I$28,0,10*ROW('Water Data'!I55))="","",OFFSET('Water Data'!$I$28,0,10*ROW('Water Data'!I55)))</f>
        <v/>
      </c>
      <c r="CJ61" s="297" t="str">
        <f ca="true">+IF(OFFSET('Water Data'!$I$29,0,10*ROW('Water Data'!I55))="","",OFFSET('Water Data'!$I$29,0,10*ROW('Water Data'!I55)))</f>
        <v/>
      </c>
      <c r="CK61" s="297" t="str">
        <f ca="true">+IF(OFFSET('Sanitation Data'!$D$28,0,10*ROW('Sanitation Data'!D55))="","",OFFSET('Sanitation Data'!$D$28,0,10*ROW('Sanitation Data'!D55)))</f>
        <v/>
      </c>
      <c r="CL61" s="297" t="str">
        <f ca="true">+IF(OFFSET('Sanitation Data'!$D$29,0,10*ROW('Sanitation Data'!D55))="","",OFFSET('Sanitation Data'!$D$29,0,10*ROW('Sanitation Data'!D55)))</f>
        <v/>
      </c>
      <c r="CM61" s="297" t="str">
        <f ca="true">+IF(OFFSET('Sanitation Data'!$D$30,0,10*ROW('Sanitation Data'!D55))="","",OFFSET('Sanitation Data'!$D$30,0,10*ROW('Sanitation Data'!D55)))</f>
        <v/>
      </c>
      <c r="CN61" s="297" t="str">
        <f ca="true">+IF(OFFSET('Sanitation Data'!$D$31,0,10*ROW('Sanitation Data'!D55))="","",OFFSET('Sanitation Data'!$D$31,0,10*ROW('Sanitation Data'!D55)))</f>
        <v/>
      </c>
      <c r="CO61" s="297" t="str">
        <f ca="true">+IF(OFFSET('Sanitation Data'!$D$32,0,10*ROW('Sanitation Data'!D55))="","",OFFSET('Sanitation Data'!$D$32,0,10*ROW('Sanitation Data'!D55)))</f>
        <v/>
      </c>
      <c r="CP61" s="297" t="str">
        <f ca="true">+IF(OFFSET('Sanitation Data'!$E$28,0,10*ROW('Sanitation Data'!E55))="","",OFFSET('Sanitation Data'!$E$28,0,10*ROW('Sanitation Data'!E55)))</f>
        <v/>
      </c>
      <c r="CQ61" s="297" t="str">
        <f ca="true">+IF(OFFSET('Sanitation Data'!$E$29,0,10*ROW('Sanitation Data'!E55))="","",OFFSET('Sanitation Data'!$E$29,0,10*ROW('Sanitation Data'!E55)))</f>
        <v/>
      </c>
      <c r="CR61" s="297" t="str">
        <f ca="true">+IF(OFFSET('Sanitation Data'!$E$30,0,10*ROW('Sanitation Data'!E55))="","",OFFSET('Sanitation Data'!$E$30,0,10*ROW('Sanitation Data'!E55)))</f>
        <v/>
      </c>
      <c r="CS61" s="297" t="str">
        <f ca="true">+IF(OFFSET('Sanitation Data'!$E$31,0,10*ROW('Sanitation Data'!E55))="","",OFFSET('Sanitation Data'!$E$31,0,10*ROW('Sanitation Data'!E55)))</f>
        <v/>
      </c>
      <c r="CT61" s="297" t="str">
        <f ca="true">+IF(OFFSET('Sanitation Data'!$E$32,0,10*ROW('Sanitation Data'!E55))="","",OFFSET('Sanitation Data'!$E$32,0,10*ROW('Sanitation Data'!E55)))</f>
        <v/>
      </c>
      <c r="CU61" s="297" t="str">
        <f ca="true">+IF(OFFSET('Sanitation Data'!$F$28,0,10*ROW('Sanitation Data'!F55))="","",OFFSET('Sanitation Data'!$F$28,0,10*ROW('Sanitation Data'!F55)))</f>
        <v/>
      </c>
      <c r="CV61" s="297" t="str">
        <f ca="true">+IF(OFFSET('Sanitation Data'!$F$29,0,10*ROW('Sanitation Data'!F55))="","",OFFSET('Sanitation Data'!$F$29,0,10*ROW('Sanitation Data'!F55)))</f>
        <v/>
      </c>
      <c r="CW61" s="297" t="str">
        <f ca="true">+IF(OFFSET('Sanitation Data'!$F$30,0,10*ROW('Sanitation Data'!F55))="","",OFFSET('Sanitation Data'!$F$30,0,10*ROW('Sanitation Data'!F55)))</f>
        <v/>
      </c>
      <c r="CX61" s="297" t="str">
        <f ca="true">+IF(OFFSET('Sanitation Data'!$F$31,0,10*ROW('Sanitation Data'!F55))="","",OFFSET('Sanitation Data'!$F$31,0,10*ROW('Sanitation Data'!F55)))</f>
        <v/>
      </c>
      <c r="CY61" s="297" t="str">
        <f ca="true">+IF(OFFSET('Sanitation Data'!$F$32,0,10*ROW('Sanitation Data'!F55))="","",OFFSET('Sanitation Data'!$F$32,0,10*ROW('Sanitation Data'!F55)))</f>
        <v/>
      </c>
      <c r="CZ61" s="297" t="str">
        <f ca="true">+IF(OFFSET('Sanitation Data'!$G$28,0,10*ROW('Sanitation Data'!G55))="","",OFFSET('Sanitation Data'!$G$28,0,10*ROW('Sanitation Data'!G55)))</f>
        <v/>
      </c>
      <c r="DA61" s="297" t="str">
        <f ca="true">+IF(OFFSET('Sanitation Data'!$G$29,0,10*ROW('Sanitation Data'!G55))="","",OFFSET('Sanitation Data'!$G$29,0,10*ROW('Sanitation Data'!G55)))</f>
        <v/>
      </c>
      <c r="DB61" s="297" t="str">
        <f ca="true">+IF(OFFSET('Sanitation Data'!$G$30,0,10*ROW('Sanitation Data'!G55))="","",OFFSET('Sanitation Data'!$G$30,0,10*ROW('Sanitation Data'!G55)))</f>
        <v/>
      </c>
      <c r="DC61" s="297" t="str">
        <f ca="true">+IF(OFFSET('Sanitation Data'!$G$31,0,10*ROW('Sanitation Data'!G55))="","",OFFSET('Sanitation Data'!$G$31,0,10*ROW('Sanitation Data'!G55)))</f>
        <v/>
      </c>
      <c r="DD61" s="297" t="str">
        <f ca="true">+IF(OFFSET('Sanitation Data'!$G$32,0,10*ROW('Sanitation Data'!G55))="","",OFFSET('Sanitation Data'!$G$32,0,10*ROW('Sanitation Data'!G55)))</f>
        <v/>
      </c>
      <c r="DE61" s="297" t="str">
        <f ca="true">+IF(OFFSET('Sanitation Data'!$H$28,0,10*ROW('Sanitation Data'!H55))="","",OFFSET('Sanitation Data'!$H$28,0,10*ROW('Sanitation Data'!H55)))</f>
        <v/>
      </c>
      <c r="DF61" s="297" t="str">
        <f ca="true">+IF(OFFSET('Sanitation Data'!$H$29,0,10*ROW('Sanitation Data'!H55))="","",OFFSET('Sanitation Data'!$H$29,0,10*ROW('Sanitation Data'!H55)))</f>
        <v/>
      </c>
      <c r="DG61" s="297" t="str">
        <f ca="true">+IF(OFFSET('Sanitation Data'!$H$30,0,10*ROW('Sanitation Data'!H55))="","",OFFSET('Sanitation Data'!$H$30,0,10*ROW('Sanitation Data'!H55)))</f>
        <v/>
      </c>
      <c r="DH61" s="297" t="str">
        <f ca="true">+IF(OFFSET('Sanitation Data'!$H$31,0,10*ROW('Sanitation Data'!H55))="","",OFFSET('Sanitation Data'!$H$31,0,10*ROW('Sanitation Data'!H55)))</f>
        <v/>
      </c>
      <c r="DI61" s="297" t="str">
        <f ca="true">+IF(OFFSET('Sanitation Data'!$H$32,0,10*ROW('Sanitation Data'!H55))="","",OFFSET('Sanitation Data'!$H$32,0,10*ROW('Sanitation Data'!H55)))</f>
        <v/>
      </c>
      <c r="DJ61" s="297" t="str">
        <f ca="true">+IF(OFFSET('Sanitation Data'!$I$28,0,10*ROW('Sanitation Data'!I55))="","",OFFSET('Sanitation Data'!$I$28,0,10*ROW('Sanitation Data'!I55)))</f>
        <v/>
      </c>
      <c r="DK61" s="297" t="str">
        <f ca="true">+IF(OFFSET('Sanitation Data'!$I$29,0,10*ROW('Sanitation Data'!I55))="","",OFFSET('Sanitation Data'!$I$29,0,10*ROW('Sanitation Data'!I55)))</f>
        <v/>
      </c>
      <c r="DL61" s="297" t="str">
        <f ca="true">+IF(OFFSET('Sanitation Data'!$I$30,0,10*ROW('Sanitation Data'!I55))="","",OFFSET('Sanitation Data'!$I$30,0,10*ROW('Sanitation Data'!I55)))</f>
        <v/>
      </c>
      <c r="DM61" s="297" t="str">
        <f ca="true">+IF(OFFSET('Sanitation Data'!$I$31,0,10*ROW('Sanitation Data'!I55))="","",OFFSET('Sanitation Data'!$I$31,0,10*ROW('Sanitation Data'!I55)))</f>
        <v/>
      </c>
      <c r="DN61" s="297" t="str">
        <f ca="true">+IF(OFFSET('Sanitation Data'!$I$32,0,10*ROW('Sanitation Data'!I55))="","",OFFSET('Sanitation Data'!$I$32,0,10*ROW('Sanitation Data'!I55)))</f>
        <v/>
      </c>
      <c r="DO61" s="297" t="str">
        <f ca="true">+IF(OFFSET('Hygiene Data'!$D$11,0,10*ROW('Hygiene Data'!D55))="","",OFFSET('Hygiene Data'!$D$11,0,10*ROW('Hygiene Data'!D55)))</f>
        <v/>
      </c>
      <c r="DP61" s="297" t="str">
        <f ca="true">+IF(OFFSET('Hygiene Data'!$D$12,0,10*ROW('Hygiene Data'!D55))="","",OFFSET('Hygiene Data'!$D$12,0,10*ROW('Hygiene Data'!D55)))</f>
        <v/>
      </c>
      <c r="DQ61" s="297" t="str">
        <f ca="true">+IF(OFFSET('Hygiene Data'!$D$13,0,10*ROW('Hygiene Data'!D55))="","",OFFSET('Hygiene Data'!$D$13,0,10*ROW('Hygiene Data'!D55)))</f>
        <v/>
      </c>
      <c r="DR61" s="297" t="str">
        <f ca="true">+IF(OFFSET('Hygiene Data'!$E$11,0,10*ROW('Hygiene Data'!E55))="","",OFFSET('Hygiene Data'!$E$11,0,10*ROW('Hygiene Data'!E55)))</f>
        <v/>
      </c>
      <c r="DS61" s="297" t="str">
        <f ca="true">+IF(OFFSET('Hygiene Data'!$E$12,0,10*ROW('Hygiene Data'!E55))="","",OFFSET('Hygiene Data'!$E$12,0,10*ROW('Hygiene Data'!E55)))</f>
        <v/>
      </c>
      <c r="DT61" s="297" t="str">
        <f ca="true">+IF(OFFSET('Hygiene Data'!$E$13,0,10*ROW('Hygiene Data'!E55))="","",OFFSET('Hygiene Data'!$E$13,0,10*ROW('Hygiene Data'!E55)))</f>
        <v/>
      </c>
      <c r="DU61" s="297" t="str">
        <f ca="true">+IF(OFFSET('Hygiene Data'!$F$11,0,10*ROW('Hygiene Data'!F55))="","",OFFSET('Hygiene Data'!$F$11,0,10*ROW('Hygiene Data'!F55)))</f>
        <v/>
      </c>
      <c r="DV61" s="297" t="str">
        <f ca="true">+IF(OFFSET('Hygiene Data'!$F$12,0,10*ROW('Hygiene Data'!F55))="","",OFFSET('Hygiene Data'!$F$12,0,10*ROW('Hygiene Data'!F55)))</f>
        <v/>
      </c>
      <c r="DW61" s="297" t="str">
        <f ca="true">+IF(OFFSET('Hygiene Data'!$F$13,0,10*ROW('Hygiene Data'!F55))="","",OFFSET('Hygiene Data'!$F$13,0,10*ROW('Hygiene Data'!F55)))</f>
        <v/>
      </c>
      <c r="DX61" s="297" t="str">
        <f ca="true">+IF(OFFSET('Hygiene Data'!$G$11,0,10*ROW('Hygiene Data'!G55))="","",OFFSET('Hygiene Data'!$G$11,0,10*ROW('Hygiene Data'!G55)))</f>
        <v/>
      </c>
      <c r="DY61" s="297" t="str">
        <f ca="true">+IF(OFFSET('Hygiene Data'!$G$12,0,10*ROW('Hygiene Data'!G55))="","",OFFSET('Hygiene Data'!$G$12,0,10*ROW('Hygiene Data'!G55)))</f>
        <v/>
      </c>
      <c r="DZ61" s="297" t="str">
        <f ca="true">+IF(OFFSET('Hygiene Data'!$G$13,0,10*ROW('Hygiene Data'!G55))="","",OFFSET('Hygiene Data'!$G$13,0,10*ROW('Hygiene Data'!G55)))</f>
        <v/>
      </c>
      <c r="EA61" s="297" t="str">
        <f ca="true">+IF(OFFSET('Hygiene Data'!$H$11,0,10*ROW('Hygiene Data'!H55))="","",OFFSET('Hygiene Data'!$H$11,0,10*ROW('Hygiene Data'!H55)))</f>
        <v/>
      </c>
      <c r="EB61" s="297" t="str">
        <f ca="true">+IF(OFFSET('Hygiene Data'!$H$12,0,10*ROW('Hygiene Data'!H55))="","",OFFSET('Hygiene Data'!$H$12,0,10*ROW('Hygiene Data'!H55)))</f>
        <v/>
      </c>
      <c r="EC61" s="297" t="str">
        <f ca="true">+IF(OFFSET('Hygiene Data'!$H$13,0,10*ROW('Hygiene Data'!H55))="","",OFFSET('Hygiene Data'!$H$13,0,10*ROW('Hygiene Data'!H55)))</f>
        <v/>
      </c>
      <c r="ED61" s="297" t="str">
        <f ca="true">+IF(OFFSET('Hygiene Data'!$I$11,0,10*ROW('Hygiene Data'!I55))="","",OFFSET('Hygiene Data'!$I$11,0,10*ROW('Hygiene Data'!I55)))</f>
        <v/>
      </c>
      <c r="EE61" s="297" t="str">
        <f ca="true">+IF(OFFSET('Hygiene Data'!$I$12,0,10*ROW('Hygiene Data'!I55))="","",OFFSET('Hygiene Data'!$I$12,0,10*ROW('Hygiene Data'!I55)))</f>
        <v/>
      </c>
      <c r="EF61" s="29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3"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7"/>
      <c r="BS62" s="297" t="str">
        <f ca="true">+IF(OFFSET('Water Data'!$D$27,0,10*ROW('Water Data'!D56))="","",OFFSET('Water Data'!$D$27,0,10*ROW('Water Data'!D56)))</f>
        <v/>
      </c>
      <c r="BT62" s="297" t="str">
        <f ca="true">+IF(OFFSET('Water Data'!$D$28,0,10*ROW('Water Data'!D56))="","",OFFSET('Water Data'!$D$28,0,10*ROW('Water Data'!D56)))</f>
        <v/>
      </c>
      <c r="BU62" s="297" t="str">
        <f ca="true">+IF(OFFSET('Water Data'!$D$29,0,10*ROW('Water Data'!D56))="","",OFFSET('Water Data'!$D$29,0,10*ROW('Water Data'!D56)))</f>
        <v/>
      </c>
      <c r="BV62" s="297" t="str">
        <f ca="true">+IF(OFFSET('Water Data'!$E$27,0,10*ROW('Water Data'!E56))="","",OFFSET('Water Data'!$E$27,0,10*ROW('Water Data'!E56)))</f>
        <v/>
      </c>
      <c r="BW62" s="297" t="str">
        <f ca="true">+IF(OFFSET('Water Data'!$E$28,0,10*ROW('Water Data'!E56))="","",OFFSET('Water Data'!$E$28,0,10*ROW('Water Data'!E56)))</f>
        <v/>
      </c>
      <c r="BX62" s="297" t="str">
        <f ca="true">+IF(OFFSET('Water Data'!$E$29,0,10*ROW('Water Data'!E56))="","",OFFSET('Water Data'!$E$29,0,10*ROW('Water Data'!E56)))</f>
        <v/>
      </c>
      <c r="BY62" s="297" t="str">
        <f ca="true">+IF(OFFSET('Water Data'!$F$27,0,10*ROW('Water Data'!F56))="","",OFFSET('Water Data'!$F$27,0,10*ROW('Water Data'!F56)))</f>
        <v/>
      </c>
      <c r="BZ62" s="297" t="str">
        <f ca="true">+IF(OFFSET('Water Data'!$F$28,0,10*ROW('Water Data'!F56))="","",OFFSET('Water Data'!$F$28,0,10*ROW('Water Data'!F56)))</f>
        <v/>
      </c>
      <c r="CA62" s="297" t="str">
        <f ca="true">+IF(OFFSET('Water Data'!$F$29,0,10*ROW('Water Data'!F56))="","",OFFSET('Water Data'!$F$29,0,10*ROW('Water Data'!F56)))</f>
        <v/>
      </c>
      <c r="CB62" s="297" t="str">
        <f ca="true">+IF(OFFSET('Water Data'!$G$27,0,10*ROW('Water Data'!G56))="","",OFFSET('Water Data'!$G$27,0,10*ROW('Water Data'!G56)))</f>
        <v/>
      </c>
      <c r="CC62" s="297" t="str">
        <f ca="true">+IF(OFFSET('Water Data'!$G$28,0,10*ROW('Water Data'!G56))="","",OFFSET('Water Data'!$G$28,0,10*ROW('Water Data'!G56)))</f>
        <v/>
      </c>
      <c r="CD62" s="297" t="str">
        <f ca="true">+IF(OFFSET('Water Data'!$G$29,0,10*ROW('Water Data'!G56))="","",OFFSET('Water Data'!$G$29,0,10*ROW('Water Data'!G56)))</f>
        <v/>
      </c>
      <c r="CE62" s="297" t="str">
        <f ca="true">+IF(OFFSET('Water Data'!$H$27,0,10*ROW('Water Data'!H56))="","",OFFSET('Water Data'!$H$27,0,10*ROW('Water Data'!H56)))</f>
        <v/>
      </c>
      <c r="CF62" s="297" t="str">
        <f ca="true">+IF(OFFSET('Water Data'!$H$28,0,10*ROW('Water Data'!H56))="","",OFFSET('Water Data'!$H$28,0,10*ROW('Water Data'!H56)))</f>
        <v/>
      </c>
      <c r="CG62" s="297" t="str">
        <f ca="true">+IF(OFFSET('Water Data'!$H$29,0,10*ROW('Water Data'!H56))="","",OFFSET('Water Data'!$H$29,0,10*ROW('Water Data'!H56)))</f>
        <v/>
      </c>
      <c r="CH62" s="297" t="str">
        <f ca="true">+IF(OFFSET('Water Data'!$I$27,0,10*ROW('Water Data'!I56))="","",OFFSET('Water Data'!$I$27,0,10*ROW('Water Data'!I56)))</f>
        <v/>
      </c>
      <c r="CI62" s="297" t="str">
        <f ca="true">+IF(OFFSET('Water Data'!$I$28,0,10*ROW('Water Data'!I56))="","",OFFSET('Water Data'!$I$28,0,10*ROW('Water Data'!I56)))</f>
        <v/>
      </c>
      <c r="CJ62" s="297" t="str">
        <f ca="true">+IF(OFFSET('Water Data'!$I$29,0,10*ROW('Water Data'!I56))="","",OFFSET('Water Data'!$I$29,0,10*ROW('Water Data'!I56)))</f>
        <v/>
      </c>
      <c r="CK62" s="297" t="str">
        <f ca="true">+IF(OFFSET('Sanitation Data'!$D$28,0,10*ROW('Sanitation Data'!D56))="","",OFFSET('Sanitation Data'!$D$28,0,10*ROW('Sanitation Data'!D56)))</f>
        <v/>
      </c>
      <c r="CL62" s="297" t="str">
        <f ca="true">+IF(OFFSET('Sanitation Data'!$D$29,0,10*ROW('Sanitation Data'!D56))="","",OFFSET('Sanitation Data'!$D$29,0,10*ROW('Sanitation Data'!D56)))</f>
        <v/>
      </c>
      <c r="CM62" s="297" t="str">
        <f ca="true">+IF(OFFSET('Sanitation Data'!$D$30,0,10*ROW('Sanitation Data'!D56))="","",OFFSET('Sanitation Data'!$D$30,0,10*ROW('Sanitation Data'!D56)))</f>
        <v/>
      </c>
      <c r="CN62" s="297" t="str">
        <f ca="true">+IF(OFFSET('Sanitation Data'!$D$31,0,10*ROW('Sanitation Data'!D56))="","",OFFSET('Sanitation Data'!$D$31,0,10*ROW('Sanitation Data'!D56)))</f>
        <v/>
      </c>
      <c r="CO62" s="297" t="str">
        <f ca="true">+IF(OFFSET('Sanitation Data'!$D$32,0,10*ROW('Sanitation Data'!D56))="","",OFFSET('Sanitation Data'!$D$32,0,10*ROW('Sanitation Data'!D56)))</f>
        <v/>
      </c>
      <c r="CP62" s="297" t="str">
        <f ca="true">+IF(OFFSET('Sanitation Data'!$E$28,0,10*ROW('Sanitation Data'!E56))="","",OFFSET('Sanitation Data'!$E$28,0,10*ROW('Sanitation Data'!E56)))</f>
        <v/>
      </c>
      <c r="CQ62" s="297" t="str">
        <f ca="true">+IF(OFFSET('Sanitation Data'!$E$29,0,10*ROW('Sanitation Data'!E56))="","",OFFSET('Sanitation Data'!$E$29,0,10*ROW('Sanitation Data'!E56)))</f>
        <v/>
      </c>
      <c r="CR62" s="297" t="str">
        <f ca="true">+IF(OFFSET('Sanitation Data'!$E$30,0,10*ROW('Sanitation Data'!E56))="","",OFFSET('Sanitation Data'!$E$30,0,10*ROW('Sanitation Data'!E56)))</f>
        <v/>
      </c>
      <c r="CS62" s="297" t="str">
        <f ca="true">+IF(OFFSET('Sanitation Data'!$E$31,0,10*ROW('Sanitation Data'!E56))="","",OFFSET('Sanitation Data'!$E$31,0,10*ROW('Sanitation Data'!E56)))</f>
        <v/>
      </c>
      <c r="CT62" s="297" t="str">
        <f ca="true">+IF(OFFSET('Sanitation Data'!$E$32,0,10*ROW('Sanitation Data'!E56))="","",OFFSET('Sanitation Data'!$E$32,0,10*ROW('Sanitation Data'!E56)))</f>
        <v/>
      </c>
      <c r="CU62" s="297" t="str">
        <f ca="true">+IF(OFFSET('Sanitation Data'!$F$28,0,10*ROW('Sanitation Data'!F56))="","",OFFSET('Sanitation Data'!$F$28,0,10*ROW('Sanitation Data'!F56)))</f>
        <v/>
      </c>
      <c r="CV62" s="297" t="str">
        <f ca="true">+IF(OFFSET('Sanitation Data'!$F$29,0,10*ROW('Sanitation Data'!F56))="","",OFFSET('Sanitation Data'!$F$29,0,10*ROW('Sanitation Data'!F56)))</f>
        <v/>
      </c>
      <c r="CW62" s="297" t="str">
        <f ca="true">+IF(OFFSET('Sanitation Data'!$F$30,0,10*ROW('Sanitation Data'!F56))="","",OFFSET('Sanitation Data'!$F$30,0,10*ROW('Sanitation Data'!F56)))</f>
        <v/>
      </c>
      <c r="CX62" s="297" t="str">
        <f ca="true">+IF(OFFSET('Sanitation Data'!$F$31,0,10*ROW('Sanitation Data'!F56))="","",OFFSET('Sanitation Data'!$F$31,0,10*ROW('Sanitation Data'!F56)))</f>
        <v/>
      </c>
      <c r="CY62" s="297" t="str">
        <f ca="true">+IF(OFFSET('Sanitation Data'!$F$32,0,10*ROW('Sanitation Data'!F56))="","",OFFSET('Sanitation Data'!$F$32,0,10*ROW('Sanitation Data'!F56)))</f>
        <v/>
      </c>
      <c r="CZ62" s="297" t="str">
        <f ca="true">+IF(OFFSET('Sanitation Data'!$G$28,0,10*ROW('Sanitation Data'!G56))="","",OFFSET('Sanitation Data'!$G$28,0,10*ROW('Sanitation Data'!G56)))</f>
        <v/>
      </c>
      <c r="DA62" s="297" t="str">
        <f ca="true">+IF(OFFSET('Sanitation Data'!$G$29,0,10*ROW('Sanitation Data'!G56))="","",OFFSET('Sanitation Data'!$G$29,0,10*ROW('Sanitation Data'!G56)))</f>
        <v/>
      </c>
      <c r="DB62" s="297" t="str">
        <f ca="true">+IF(OFFSET('Sanitation Data'!$G$30,0,10*ROW('Sanitation Data'!G56))="","",OFFSET('Sanitation Data'!$G$30,0,10*ROW('Sanitation Data'!G56)))</f>
        <v/>
      </c>
      <c r="DC62" s="297" t="str">
        <f ca="true">+IF(OFFSET('Sanitation Data'!$G$31,0,10*ROW('Sanitation Data'!G56))="","",OFFSET('Sanitation Data'!$G$31,0,10*ROW('Sanitation Data'!G56)))</f>
        <v/>
      </c>
      <c r="DD62" s="297" t="str">
        <f ca="true">+IF(OFFSET('Sanitation Data'!$G$32,0,10*ROW('Sanitation Data'!G56))="","",OFFSET('Sanitation Data'!$G$32,0,10*ROW('Sanitation Data'!G56)))</f>
        <v/>
      </c>
      <c r="DE62" s="297" t="str">
        <f ca="true">+IF(OFFSET('Sanitation Data'!$H$28,0,10*ROW('Sanitation Data'!H56))="","",OFFSET('Sanitation Data'!$H$28,0,10*ROW('Sanitation Data'!H56)))</f>
        <v/>
      </c>
      <c r="DF62" s="297" t="str">
        <f ca="true">+IF(OFFSET('Sanitation Data'!$H$29,0,10*ROW('Sanitation Data'!H56))="","",OFFSET('Sanitation Data'!$H$29,0,10*ROW('Sanitation Data'!H56)))</f>
        <v/>
      </c>
      <c r="DG62" s="297" t="str">
        <f ca="true">+IF(OFFSET('Sanitation Data'!$H$30,0,10*ROW('Sanitation Data'!H56))="","",OFFSET('Sanitation Data'!$H$30,0,10*ROW('Sanitation Data'!H56)))</f>
        <v/>
      </c>
      <c r="DH62" s="297" t="str">
        <f ca="true">+IF(OFFSET('Sanitation Data'!$H$31,0,10*ROW('Sanitation Data'!H56))="","",OFFSET('Sanitation Data'!$H$31,0,10*ROW('Sanitation Data'!H56)))</f>
        <v/>
      </c>
      <c r="DI62" s="297" t="str">
        <f ca="true">+IF(OFFSET('Sanitation Data'!$H$32,0,10*ROW('Sanitation Data'!H56))="","",OFFSET('Sanitation Data'!$H$32,0,10*ROW('Sanitation Data'!H56)))</f>
        <v/>
      </c>
      <c r="DJ62" s="297" t="str">
        <f ca="true">+IF(OFFSET('Sanitation Data'!$I$28,0,10*ROW('Sanitation Data'!I56))="","",OFFSET('Sanitation Data'!$I$28,0,10*ROW('Sanitation Data'!I56)))</f>
        <v/>
      </c>
      <c r="DK62" s="297" t="str">
        <f ca="true">+IF(OFFSET('Sanitation Data'!$I$29,0,10*ROW('Sanitation Data'!I56))="","",OFFSET('Sanitation Data'!$I$29,0,10*ROW('Sanitation Data'!I56)))</f>
        <v/>
      </c>
      <c r="DL62" s="297" t="str">
        <f ca="true">+IF(OFFSET('Sanitation Data'!$I$30,0,10*ROW('Sanitation Data'!I56))="","",OFFSET('Sanitation Data'!$I$30,0,10*ROW('Sanitation Data'!I56)))</f>
        <v/>
      </c>
      <c r="DM62" s="297" t="str">
        <f ca="true">+IF(OFFSET('Sanitation Data'!$I$31,0,10*ROW('Sanitation Data'!I56))="","",OFFSET('Sanitation Data'!$I$31,0,10*ROW('Sanitation Data'!I56)))</f>
        <v/>
      </c>
      <c r="DN62" s="297" t="str">
        <f ca="true">+IF(OFFSET('Sanitation Data'!$I$32,0,10*ROW('Sanitation Data'!I56))="","",OFFSET('Sanitation Data'!$I$32,0,10*ROW('Sanitation Data'!I56)))</f>
        <v/>
      </c>
      <c r="DO62" s="297" t="str">
        <f ca="true">+IF(OFFSET('Hygiene Data'!$D$11,0,10*ROW('Hygiene Data'!D56))="","",OFFSET('Hygiene Data'!$D$11,0,10*ROW('Hygiene Data'!D56)))</f>
        <v/>
      </c>
      <c r="DP62" s="297" t="str">
        <f ca="true">+IF(OFFSET('Hygiene Data'!$D$12,0,10*ROW('Hygiene Data'!D56))="","",OFFSET('Hygiene Data'!$D$12,0,10*ROW('Hygiene Data'!D56)))</f>
        <v/>
      </c>
      <c r="DQ62" s="297" t="str">
        <f ca="true">+IF(OFFSET('Hygiene Data'!$D$13,0,10*ROW('Hygiene Data'!D56))="","",OFFSET('Hygiene Data'!$D$13,0,10*ROW('Hygiene Data'!D56)))</f>
        <v/>
      </c>
      <c r="DR62" s="297" t="str">
        <f ca="true">+IF(OFFSET('Hygiene Data'!$E$11,0,10*ROW('Hygiene Data'!E56))="","",OFFSET('Hygiene Data'!$E$11,0,10*ROW('Hygiene Data'!E56)))</f>
        <v/>
      </c>
      <c r="DS62" s="297" t="str">
        <f ca="true">+IF(OFFSET('Hygiene Data'!$E$12,0,10*ROW('Hygiene Data'!E56))="","",OFFSET('Hygiene Data'!$E$12,0,10*ROW('Hygiene Data'!E56)))</f>
        <v/>
      </c>
      <c r="DT62" s="297" t="str">
        <f ca="true">+IF(OFFSET('Hygiene Data'!$E$13,0,10*ROW('Hygiene Data'!E56))="","",OFFSET('Hygiene Data'!$E$13,0,10*ROW('Hygiene Data'!E56)))</f>
        <v/>
      </c>
      <c r="DU62" s="297" t="str">
        <f ca="true">+IF(OFFSET('Hygiene Data'!$F$11,0,10*ROW('Hygiene Data'!F56))="","",OFFSET('Hygiene Data'!$F$11,0,10*ROW('Hygiene Data'!F56)))</f>
        <v/>
      </c>
      <c r="DV62" s="297" t="str">
        <f ca="true">+IF(OFFSET('Hygiene Data'!$F$12,0,10*ROW('Hygiene Data'!F56))="","",OFFSET('Hygiene Data'!$F$12,0,10*ROW('Hygiene Data'!F56)))</f>
        <v/>
      </c>
      <c r="DW62" s="297" t="str">
        <f ca="true">+IF(OFFSET('Hygiene Data'!$F$13,0,10*ROW('Hygiene Data'!F56))="","",OFFSET('Hygiene Data'!$F$13,0,10*ROW('Hygiene Data'!F56)))</f>
        <v/>
      </c>
      <c r="DX62" s="297" t="str">
        <f ca="true">+IF(OFFSET('Hygiene Data'!$G$11,0,10*ROW('Hygiene Data'!G56))="","",OFFSET('Hygiene Data'!$G$11,0,10*ROW('Hygiene Data'!G56)))</f>
        <v/>
      </c>
      <c r="DY62" s="297" t="str">
        <f ca="true">+IF(OFFSET('Hygiene Data'!$G$12,0,10*ROW('Hygiene Data'!G56))="","",OFFSET('Hygiene Data'!$G$12,0,10*ROW('Hygiene Data'!G56)))</f>
        <v/>
      </c>
      <c r="DZ62" s="297" t="str">
        <f ca="true">+IF(OFFSET('Hygiene Data'!$G$13,0,10*ROW('Hygiene Data'!G56))="","",OFFSET('Hygiene Data'!$G$13,0,10*ROW('Hygiene Data'!G56)))</f>
        <v/>
      </c>
      <c r="EA62" s="297" t="str">
        <f ca="true">+IF(OFFSET('Hygiene Data'!$H$11,0,10*ROW('Hygiene Data'!H56))="","",OFFSET('Hygiene Data'!$H$11,0,10*ROW('Hygiene Data'!H56)))</f>
        <v/>
      </c>
      <c r="EB62" s="297" t="str">
        <f ca="true">+IF(OFFSET('Hygiene Data'!$H$12,0,10*ROW('Hygiene Data'!H56))="","",OFFSET('Hygiene Data'!$H$12,0,10*ROW('Hygiene Data'!H56)))</f>
        <v/>
      </c>
      <c r="EC62" s="297" t="str">
        <f ca="true">+IF(OFFSET('Hygiene Data'!$H$13,0,10*ROW('Hygiene Data'!H56))="","",OFFSET('Hygiene Data'!$H$13,0,10*ROW('Hygiene Data'!H56)))</f>
        <v/>
      </c>
      <c r="ED62" s="297" t="str">
        <f ca="true">+IF(OFFSET('Hygiene Data'!$I$11,0,10*ROW('Hygiene Data'!I56))="","",OFFSET('Hygiene Data'!$I$11,0,10*ROW('Hygiene Data'!I56)))</f>
        <v/>
      </c>
      <c r="EE62" s="297" t="str">
        <f ca="true">+IF(OFFSET('Hygiene Data'!$I$12,0,10*ROW('Hygiene Data'!I56))="","",OFFSET('Hygiene Data'!$I$12,0,10*ROW('Hygiene Data'!I56)))</f>
        <v/>
      </c>
      <c r="EF62" s="29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3"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7"/>
      <c r="BS63" s="297" t="str">
        <f ca="true">+IF(OFFSET('Water Data'!$D$27,0,10*ROW('Water Data'!D57))="","",OFFSET('Water Data'!$D$27,0,10*ROW('Water Data'!D57)))</f>
        <v/>
      </c>
      <c r="BT63" s="297" t="str">
        <f ca="true">+IF(OFFSET('Water Data'!$D$28,0,10*ROW('Water Data'!D57))="","",OFFSET('Water Data'!$D$28,0,10*ROW('Water Data'!D57)))</f>
        <v/>
      </c>
      <c r="BU63" s="297" t="str">
        <f ca="true">+IF(OFFSET('Water Data'!$D$29,0,10*ROW('Water Data'!D57))="","",OFFSET('Water Data'!$D$29,0,10*ROW('Water Data'!D57)))</f>
        <v/>
      </c>
      <c r="BV63" s="297" t="str">
        <f ca="true">+IF(OFFSET('Water Data'!$E$27,0,10*ROW('Water Data'!E57))="","",OFFSET('Water Data'!$E$27,0,10*ROW('Water Data'!E57)))</f>
        <v/>
      </c>
      <c r="BW63" s="297" t="str">
        <f ca="true">+IF(OFFSET('Water Data'!$E$28,0,10*ROW('Water Data'!E57))="","",OFFSET('Water Data'!$E$28,0,10*ROW('Water Data'!E57)))</f>
        <v/>
      </c>
      <c r="BX63" s="297" t="str">
        <f ca="true">+IF(OFFSET('Water Data'!$E$29,0,10*ROW('Water Data'!E57))="","",OFFSET('Water Data'!$E$29,0,10*ROW('Water Data'!E57)))</f>
        <v/>
      </c>
      <c r="BY63" s="297" t="str">
        <f ca="true">+IF(OFFSET('Water Data'!$F$27,0,10*ROW('Water Data'!F57))="","",OFFSET('Water Data'!$F$27,0,10*ROW('Water Data'!F57)))</f>
        <v/>
      </c>
      <c r="BZ63" s="297" t="str">
        <f ca="true">+IF(OFFSET('Water Data'!$F$28,0,10*ROW('Water Data'!F57))="","",OFFSET('Water Data'!$F$28,0,10*ROW('Water Data'!F57)))</f>
        <v/>
      </c>
      <c r="CA63" s="297" t="str">
        <f ca="true">+IF(OFFSET('Water Data'!$F$29,0,10*ROW('Water Data'!F57))="","",OFFSET('Water Data'!$F$29,0,10*ROW('Water Data'!F57)))</f>
        <v/>
      </c>
      <c r="CB63" s="297" t="str">
        <f ca="true">+IF(OFFSET('Water Data'!$G$27,0,10*ROW('Water Data'!G57))="","",OFFSET('Water Data'!$G$27,0,10*ROW('Water Data'!G57)))</f>
        <v/>
      </c>
      <c r="CC63" s="297" t="str">
        <f ca="true">+IF(OFFSET('Water Data'!$G$28,0,10*ROW('Water Data'!G57))="","",OFFSET('Water Data'!$G$28,0,10*ROW('Water Data'!G57)))</f>
        <v/>
      </c>
      <c r="CD63" s="297" t="str">
        <f ca="true">+IF(OFFSET('Water Data'!$G$29,0,10*ROW('Water Data'!G57))="","",OFFSET('Water Data'!$G$29,0,10*ROW('Water Data'!G57)))</f>
        <v/>
      </c>
      <c r="CE63" s="297" t="str">
        <f ca="true">+IF(OFFSET('Water Data'!$H$27,0,10*ROW('Water Data'!H57))="","",OFFSET('Water Data'!$H$27,0,10*ROW('Water Data'!H57)))</f>
        <v/>
      </c>
      <c r="CF63" s="297" t="str">
        <f ca="true">+IF(OFFSET('Water Data'!$H$28,0,10*ROW('Water Data'!H57))="","",OFFSET('Water Data'!$H$28,0,10*ROW('Water Data'!H57)))</f>
        <v/>
      </c>
      <c r="CG63" s="297" t="str">
        <f ca="true">+IF(OFFSET('Water Data'!$H$29,0,10*ROW('Water Data'!H57))="","",OFFSET('Water Data'!$H$29,0,10*ROW('Water Data'!H57)))</f>
        <v/>
      </c>
      <c r="CH63" s="297" t="str">
        <f ca="true">+IF(OFFSET('Water Data'!$I$27,0,10*ROW('Water Data'!I57))="","",OFFSET('Water Data'!$I$27,0,10*ROW('Water Data'!I57)))</f>
        <v/>
      </c>
      <c r="CI63" s="297" t="str">
        <f ca="true">+IF(OFFSET('Water Data'!$I$28,0,10*ROW('Water Data'!I57))="","",OFFSET('Water Data'!$I$28,0,10*ROW('Water Data'!I57)))</f>
        <v/>
      </c>
      <c r="CJ63" s="297" t="str">
        <f ca="true">+IF(OFFSET('Water Data'!$I$29,0,10*ROW('Water Data'!I57))="","",OFFSET('Water Data'!$I$29,0,10*ROW('Water Data'!I57)))</f>
        <v/>
      </c>
      <c r="CK63" s="297" t="str">
        <f ca="true">+IF(OFFSET('Sanitation Data'!$D$28,0,10*ROW('Sanitation Data'!D57))="","",OFFSET('Sanitation Data'!$D$28,0,10*ROW('Sanitation Data'!D57)))</f>
        <v/>
      </c>
      <c r="CL63" s="297" t="str">
        <f ca="true">+IF(OFFSET('Sanitation Data'!$D$29,0,10*ROW('Sanitation Data'!D57))="","",OFFSET('Sanitation Data'!$D$29,0,10*ROW('Sanitation Data'!D57)))</f>
        <v/>
      </c>
      <c r="CM63" s="297" t="str">
        <f ca="true">+IF(OFFSET('Sanitation Data'!$D$30,0,10*ROW('Sanitation Data'!D57))="","",OFFSET('Sanitation Data'!$D$30,0,10*ROW('Sanitation Data'!D57)))</f>
        <v/>
      </c>
      <c r="CN63" s="297" t="str">
        <f ca="true">+IF(OFFSET('Sanitation Data'!$D$31,0,10*ROW('Sanitation Data'!D57))="","",OFFSET('Sanitation Data'!$D$31,0,10*ROW('Sanitation Data'!D57)))</f>
        <v/>
      </c>
      <c r="CO63" s="297" t="str">
        <f ca="true">+IF(OFFSET('Sanitation Data'!$D$32,0,10*ROW('Sanitation Data'!D57))="","",OFFSET('Sanitation Data'!$D$32,0,10*ROW('Sanitation Data'!D57)))</f>
        <v/>
      </c>
      <c r="CP63" s="297" t="str">
        <f ca="true">+IF(OFFSET('Sanitation Data'!$E$28,0,10*ROW('Sanitation Data'!E57))="","",OFFSET('Sanitation Data'!$E$28,0,10*ROW('Sanitation Data'!E57)))</f>
        <v/>
      </c>
      <c r="CQ63" s="297" t="str">
        <f ca="true">+IF(OFFSET('Sanitation Data'!$E$29,0,10*ROW('Sanitation Data'!E57))="","",OFFSET('Sanitation Data'!$E$29,0,10*ROW('Sanitation Data'!E57)))</f>
        <v/>
      </c>
      <c r="CR63" s="297" t="str">
        <f ca="true">+IF(OFFSET('Sanitation Data'!$E$30,0,10*ROW('Sanitation Data'!E57))="","",OFFSET('Sanitation Data'!$E$30,0,10*ROW('Sanitation Data'!E57)))</f>
        <v/>
      </c>
      <c r="CS63" s="297" t="str">
        <f ca="true">+IF(OFFSET('Sanitation Data'!$E$31,0,10*ROW('Sanitation Data'!E57))="","",OFFSET('Sanitation Data'!$E$31,0,10*ROW('Sanitation Data'!E57)))</f>
        <v/>
      </c>
      <c r="CT63" s="297" t="str">
        <f ca="true">+IF(OFFSET('Sanitation Data'!$E$32,0,10*ROW('Sanitation Data'!E57))="","",OFFSET('Sanitation Data'!$E$32,0,10*ROW('Sanitation Data'!E57)))</f>
        <v/>
      </c>
      <c r="CU63" s="297" t="str">
        <f ca="true">+IF(OFFSET('Sanitation Data'!$F$28,0,10*ROW('Sanitation Data'!F57))="","",OFFSET('Sanitation Data'!$F$28,0,10*ROW('Sanitation Data'!F57)))</f>
        <v/>
      </c>
      <c r="CV63" s="297" t="str">
        <f ca="true">+IF(OFFSET('Sanitation Data'!$F$29,0,10*ROW('Sanitation Data'!F57))="","",OFFSET('Sanitation Data'!$F$29,0,10*ROW('Sanitation Data'!F57)))</f>
        <v/>
      </c>
      <c r="CW63" s="297" t="str">
        <f ca="true">+IF(OFFSET('Sanitation Data'!$F$30,0,10*ROW('Sanitation Data'!F57))="","",OFFSET('Sanitation Data'!$F$30,0,10*ROW('Sanitation Data'!F57)))</f>
        <v/>
      </c>
      <c r="CX63" s="297" t="str">
        <f ca="true">+IF(OFFSET('Sanitation Data'!$F$31,0,10*ROW('Sanitation Data'!F57))="","",OFFSET('Sanitation Data'!$F$31,0,10*ROW('Sanitation Data'!F57)))</f>
        <v/>
      </c>
      <c r="CY63" s="297" t="str">
        <f ca="true">+IF(OFFSET('Sanitation Data'!$F$32,0,10*ROW('Sanitation Data'!F57))="","",OFFSET('Sanitation Data'!$F$32,0,10*ROW('Sanitation Data'!F57)))</f>
        <v/>
      </c>
      <c r="CZ63" s="297" t="str">
        <f ca="true">+IF(OFFSET('Sanitation Data'!$G$28,0,10*ROW('Sanitation Data'!G57))="","",OFFSET('Sanitation Data'!$G$28,0,10*ROW('Sanitation Data'!G57)))</f>
        <v/>
      </c>
      <c r="DA63" s="297" t="str">
        <f ca="true">+IF(OFFSET('Sanitation Data'!$G$29,0,10*ROW('Sanitation Data'!G57))="","",OFFSET('Sanitation Data'!$G$29,0,10*ROW('Sanitation Data'!G57)))</f>
        <v/>
      </c>
      <c r="DB63" s="297" t="str">
        <f ca="true">+IF(OFFSET('Sanitation Data'!$G$30,0,10*ROW('Sanitation Data'!G57))="","",OFFSET('Sanitation Data'!$G$30,0,10*ROW('Sanitation Data'!G57)))</f>
        <v/>
      </c>
      <c r="DC63" s="297" t="str">
        <f ca="true">+IF(OFFSET('Sanitation Data'!$G$31,0,10*ROW('Sanitation Data'!G57))="","",OFFSET('Sanitation Data'!$G$31,0,10*ROW('Sanitation Data'!G57)))</f>
        <v/>
      </c>
      <c r="DD63" s="297" t="str">
        <f ca="true">+IF(OFFSET('Sanitation Data'!$G$32,0,10*ROW('Sanitation Data'!G57))="","",OFFSET('Sanitation Data'!$G$32,0,10*ROW('Sanitation Data'!G57)))</f>
        <v/>
      </c>
      <c r="DE63" s="297" t="str">
        <f ca="true">+IF(OFFSET('Sanitation Data'!$H$28,0,10*ROW('Sanitation Data'!H57))="","",OFFSET('Sanitation Data'!$H$28,0,10*ROW('Sanitation Data'!H57)))</f>
        <v/>
      </c>
      <c r="DF63" s="297" t="str">
        <f ca="true">+IF(OFFSET('Sanitation Data'!$H$29,0,10*ROW('Sanitation Data'!H57))="","",OFFSET('Sanitation Data'!$H$29,0,10*ROW('Sanitation Data'!H57)))</f>
        <v/>
      </c>
      <c r="DG63" s="297" t="str">
        <f ca="true">+IF(OFFSET('Sanitation Data'!$H$30,0,10*ROW('Sanitation Data'!H57))="","",OFFSET('Sanitation Data'!$H$30,0,10*ROW('Sanitation Data'!H57)))</f>
        <v/>
      </c>
      <c r="DH63" s="297" t="str">
        <f ca="true">+IF(OFFSET('Sanitation Data'!$H$31,0,10*ROW('Sanitation Data'!H57))="","",OFFSET('Sanitation Data'!$H$31,0,10*ROW('Sanitation Data'!H57)))</f>
        <v/>
      </c>
      <c r="DI63" s="297" t="str">
        <f ca="true">+IF(OFFSET('Sanitation Data'!$H$32,0,10*ROW('Sanitation Data'!H57))="","",OFFSET('Sanitation Data'!$H$32,0,10*ROW('Sanitation Data'!H57)))</f>
        <v/>
      </c>
      <c r="DJ63" s="297" t="str">
        <f ca="true">+IF(OFFSET('Sanitation Data'!$I$28,0,10*ROW('Sanitation Data'!I57))="","",OFFSET('Sanitation Data'!$I$28,0,10*ROW('Sanitation Data'!I57)))</f>
        <v/>
      </c>
      <c r="DK63" s="297" t="str">
        <f ca="true">+IF(OFFSET('Sanitation Data'!$I$29,0,10*ROW('Sanitation Data'!I57))="","",OFFSET('Sanitation Data'!$I$29,0,10*ROW('Sanitation Data'!I57)))</f>
        <v/>
      </c>
      <c r="DL63" s="297" t="str">
        <f ca="true">+IF(OFFSET('Sanitation Data'!$I$30,0,10*ROW('Sanitation Data'!I57))="","",OFFSET('Sanitation Data'!$I$30,0,10*ROW('Sanitation Data'!I57)))</f>
        <v/>
      </c>
      <c r="DM63" s="297" t="str">
        <f ca="true">+IF(OFFSET('Sanitation Data'!$I$31,0,10*ROW('Sanitation Data'!I57))="","",OFFSET('Sanitation Data'!$I$31,0,10*ROW('Sanitation Data'!I57)))</f>
        <v/>
      </c>
      <c r="DN63" s="297" t="str">
        <f ca="true">+IF(OFFSET('Sanitation Data'!$I$32,0,10*ROW('Sanitation Data'!I57))="","",OFFSET('Sanitation Data'!$I$32,0,10*ROW('Sanitation Data'!I57)))</f>
        <v/>
      </c>
      <c r="DO63" s="297" t="str">
        <f ca="true">+IF(OFFSET('Hygiene Data'!$D$11,0,10*ROW('Hygiene Data'!D57))="","",OFFSET('Hygiene Data'!$D$11,0,10*ROW('Hygiene Data'!D57)))</f>
        <v/>
      </c>
      <c r="DP63" s="297" t="str">
        <f ca="true">+IF(OFFSET('Hygiene Data'!$D$12,0,10*ROW('Hygiene Data'!D57))="","",OFFSET('Hygiene Data'!$D$12,0,10*ROW('Hygiene Data'!D57)))</f>
        <v/>
      </c>
      <c r="DQ63" s="297" t="str">
        <f ca="true">+IF(OFFSET('Hygiene Data'!$D$13,0,10*ROW('Hygiene Data'!D57))="","",OFFSET('Hygiene Data'!$D$13,0,10*ROW('Hygiene Data'!D57)))</f>
        <v/>
      </c>
      <c r="DR63" s="297" t="str">
        <f ca="true">+IF(OFFSET('Hygiene Data'!$E$11,0,10*ROW('Hygiene Data'!E57))="","",OFFSET('Hygiene Data'!$E$11,0,10*ROW('Hygiene Data'!E57)))</f>
        <v/>
      </c>
      <c r="DS63" s="297" t="str">
        <f ca="true">+IF(OFFSET('Hygiene Data'!$E$12,0,10*ROW('Hygiene Data'!E57))="","",OFFSET('Hygiene Data'!$E$12,0,10*ROW('Hygiene Data'!E57)))</f>
        <v/>
      </c>
      <c r="DT63" s="297" t="str">
        <f ca="true">+IF(OFFSET('Hygiene Data'!$E$13,0,10*ROW('Hygiene Data'!E57))="","",OFFSET('Hygiene Data'!$E$13,0,10*ROW('Hygiene Data'!E57)))</f>
        <v/>
      </c>
      <c r="DU63" s="297" t="str">
        <f ca="true">+IF(OFFSET('Hygiene Data'!$F$11,0,10*ROW('Hygiene Data'!F57))="","",OFFSET('Hygiene Data'!$F$11,0,10*ROW('Hygiene Data'!F57)))</f>
        <v/>
      </c>
      <c r="DV63" s="297" t="str">
        <f ca="true">+IF(OFFSET('Hygiene Data'!$F$12,0,10*ROW('Hygiene Data'!F57))="","",OFFSET('Hygiene Data'!$F$12,0,10*ROW('Hygiene Data'!F57)))</f>
        <v/>
      </c>
      <c r="DW63" s="297" t="str">
        <f ca="true">+IF(OFFSET('Hygiene Data'!$F$13,0,10*ROW('Hygiene Data'!F57))="","",OFFSET('Hygiene Data'!$F$13,0,10*ROW('Hygiene Data'!F57)))</f>
        <v/>
      </c>
      <c r="DX63" s="297" t="str">
        <f ca="true">+IF(OFFSET('Hygiene Data'!$G$11,0,10*ROW('Hygiene Data'!G57))="","",OFFSET('Hygiene Data'!$G$11,0,10*ROW('Hygiene Data'!G57)))</f>
        <v/>
      </c>
      <c r="DY63" s="297" t="str">
        <f ca="true">+IF(OFFSET('Hygiene Data'!$G$12,0,10*ROW('Hygiene Data'!G57))="","",OFFSET('Hygiene Data'!$G$12,0,10*ROW('Hygiene Data'!G57)))</f>
        <v/>
      </c>
      <c r="DZ63" s="297" t="str">
        <f ca="true">+IF(OFFSET('Hygiene Data'!$G$13,0,10*ROW('Hygiene Data'!G57))="","",OFFSET('Hygiene Data'!$G$13,0,10*ROW('Hygiene Data'!G57)))</f>
        <v/>
      </c>
      <c r="EA63" s="297" t="str">
        <f ca="true">+IF(OFFSET('Hygiene Data'!$H$11,0,10*ROW('Hygiene Data'!H57))="","",OFFSET('Hygiene Data'!$H$11,0,10*ROW('Hygiene Data'!H57)))</f>
        <v/>
      </c>
      <c r="EB63" s="297" t="str">
        <f ca="true">+IF(OFFSET('Hygiene Data'!$H$12,0,10*ROW('Hygiene Data'!H57))="","",OFFSET('Hygiene Data'!$H$12,0,10*ROW('Hygiene Data'!H57)))</f>
        <v/>
      </c>
      <c r="EC63" s="297" t="str">
        <f ca="true">+IF(OFFSET('Hygiene Data'!$H$13,0,10*ROW('Hygiene Data'!H57))="","",OFFSET('Hygiene Data'!$H$13,0,10*ROW('Hygiene Data'!H57)))</f>
        <v/>
      </c>
      <c r="ED63" s="297" t="str">
        <f ca="true">+IF(OFFSET('Hygiene Data'!$I$11,0,10*ROW('Hygiene Data'!I57))="","",OFFSET('Hygiene Data'!$I$11,0,10*ROW('Hygiene Data'!I57)))</f>
        <v/>
      </c>
      <c r="EE63" s="297" t="str">
        <f ca="true">+IF(OFFSET('Hygiene Data'!$I$12,0,10*ROW('Hygiene Data'!I57))="","",OFFSET('Hygiene Data'!$I$12,0,10*ROW('Hygiene Data'!I57)))</f>
        <v/>
      </c>
      <c r="EF63" s="29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3"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7"/>
      <c r="BS64" s="297" t="str">
        <f ca="true">+IF(OFFSET('Water Data'!$D$27,0,10*ROW('Water Data'!D58))="","",OFFSET('Water Data'!$D$27,0,10*ROW('Water Data'!D58)))</f>
        <v/>
      </c>
      <c r="BT64" s="297" t="str">
        <f ca="true">+IF(OFFSET('Water Data'!$D$28,0,10*ROW('Water Data'!D58))="","",OFFSET('Water Data'!$D$28,0,10*ROW('Water Data'!D58)))</f>
        <v/>
      </c>
      <c r="BU64" s="297" t="str">
        <f ca="true">+IF(OFFSET('Water Data'!$D$29,0,10*ROW('Water Data'!D58))="","",OFFSET('Water Data'!$D$29,0,10*ROW('Water Data'!D58)))</f>
        <v/>
      </c>
      <c r="BV64" s="297" t="str">
        <f ca="true">+IF(OFFSET('Water Data'!$E$27,0,10*ROW('Water Data'!E58))="","",OFFSET('Water Data'!$E$27,0,10*ROW('Water Data'!E58)))</f>
        <v/>
      </c>
      <c r="BW64" s="297" t="str">
        <f ca="true">+IF(OFFSET('Water Data'!$E$28,0,10*ROW('Water Data'!E58))="","",OFFSET('Water Data'!$E$28,0,10*ROW('Water Data'!E58)))</f>
        <v/>
      </c>
      <c r="BX64" s="297" t="str">
        <f ca="true">+IF(OFFSET('Water Data'!$E$29,0,10*ROW('Water Data'!E58))="","",OFFSET('Water Data'!$E$29,0,10*ROW('Water Data'!E58)))</f>
        <v/>
      </c>
      <c r="BY64" s="297" t="str">
        <f ca="true">+IF(OFFSET('Water Data'!$F$27,0,10*ROW('Water Data'!F58))="","",OFFSET('Water Data'!$F$27,0,10*ROW('Water Data'!F58)))</f>
        <v/>
      </c>
      <c r="BZ64" s="297" t="str">
        <f ca="true">+IF(OFFSET('Water Data'!$F$28,0,10*ROW('Water Data'!F58))="","",OFFSET('Water Data'!$F$28,0,10*ROW('Water Data'!F58)))</f>
        <v/>
      </c>
      <c r="CA64" s="297" t="str">
        <f ca="true">+IF(OFFSET('Water Data'!$F$29,0,10*ROW('Water Data'!F58))="","",OFFSET('Water Data'!$F$29,0,10*ROW('Water Data'!F58)))</f>
        <v/>
      </c>
      <c r="CB64" s="297" t="str">
        <f ca="true">+IF(OFFSET('Water Data'!$G$27,0,10*ROW('Water Data'!G58))="","",OFFSET('Water Data'!$G$27,0,10*ROW('Water Data'!G58)))</f>
        <v/>
      </c>
      <c r="CC64" s="297" t="str">
        <f ca="true">+IF(OFFSET('Water Data'!$G$28,0,10*ROW('Water Data'!G58))="","",OFFSET('Water Data'!$G$28,0,10*ROW('Water Data'!G58)))</f>
        <v/>
      </c>
      <c r="CD64" s="297" t="str">
        <f ca="true">+IF(OFFSET('Water Data'!$G$29,0,10*ROW('Water Data'!G58))="","",OFFSET('Water Data'!$G$29,0,10*ROW('Water Data'!G58)))</f>
        <v/>
      </c>
      <c r="CE64" s="297" t="str">
        <f ca="true">+IF(OFFSET('Water Data'!$H$27,0,10*ROW('Water Data'!H58))="","",OFFSET('Water Data'!$H$27,0,10*ROW('Water Data'!H58)))</f>
        <v/>
      </c>
      <c r="CF64" s="297" t="str">
        <f ca="true">+IF(OFFSET('Water Data'!$H$28,0,10*ROW('Water Data'!H58))="","",OFFSET('Water Data'!$H$28,0,10*ROW('Water Data'!H58)))</f>
        <v/>
      </c>
      <c r="CG64" s="297" t="str">
        <f ca="true">+IF(OFFSET('Water Data'!$H$29,0,10*ROW('Water Data'!H58))="","",OFFSET('Water Data'!$H$29,0,10*ROW('Water Data'!H58)))</f>
        <v/>
      </c>
      <c r="CH64" s="297" t="str">
        <f ca="true">+IF(OFFSET('Water Data'!$I$27,0,10*ROW('Water Data'!I58))="","",OFFSET('Water Data'!$I$27,0,10*ROW('Water Data'!I58)))</f>
        <v/>
      </c>
      <c r="CI64" s="297" t="str">
        <f ca="true">+IF(OFFSET('Water Data'!$I$28,0,10*ROW('Water Data'!I58))="","",OFFSET('Water Data'!$I$28,0,10*ROW('Water Data'!I58)))</f>
        <v/>
      </c>
      <c r="CJ64" s="297" t="str">
        <f ca="true">+IF(OFFSET('Water Data'!$I$29,0,10*ROW('Water Data'!I58))="","",OFFSET('Water Data'!$I$29,0,10*ROW('Water Data'!I58)))</f>
        <v/>
      </c>
      <c r="CK64" s="297" t="str">
        <f ca="true">+IF(OFFSET('Sanitation Data'!$D$28,0,10*ROW('Sanitation Data'!D58))="","",OFFSET('Sanitation Data'!$D$28,0,10*ROW('Sanitation Data'!D58)))</f>
        <v/>
      </c>
      <c r="CL64" s="297" t="str">
        <f ca="true">+IF(OFFSET('Sanitation Data'!$D$29,0,10*ROW('Sanitation Data'!D58))="","",OFFSET('Sanitation Data'!$D$29,0,10*ROW('Sanitation Data'!D58)))</f>
        <v/>
      </c>
      <c r="CM64" s="297" t="str">
        <f ca="true">+IF(OFFSET('Sanitation Data'!$D$30,0,10*ROW('Sanitation Data'!D58))="","",OFFSET('Sanitation Data'!$D$30,0,10*ROW('Sanitation Data'!D58)))</f>
        <v/>
      </c>
      <c r="CN64" s="297" t="str">
        <f ca="true">+IF(OFFSET('Sanitation Data'!$D$31,0,10*ROW('Sanitation Data'!D58))="","",OFFSET('Sanitation Data'!$D$31,0,10*ROW('Sanitation Data'!D58)))</f>
        <v/>
      </c>
      <c r="CO64" s="297" t="str">
        <f ca="true">+IF(OFFSET('Sanitation Data'!$D$32,0,10*ROW('Sanitation Data'!D58))="","",OFFSET('Sanitation Data'!$D$32,0,10*ROW('Sanitation Data'!D58)))</f>
        <v/>
      </c>
      <c r="CP64" s="297" t="str">
        <f ca="true">+IF(OFFSET('Sanitation Data'!$E$28,0,10*ROW('Sanitation Data'!E58))="","",OFFSET('Sanitation Data'!$E$28,0,10*ROW('Sanitation Data'!E58)))</f>
        <v/>
      </c>
      <c r="CQ64" s="297" t="str">
        <f ca="true">+IF(OFFSET('Sanitation Data'!$E$29,0,10*ROW('Sanitation Data'!E58))="","",OFFSET('Sanitation Data'!$E$29,0,10*ROW('Sanitation Data'!E58)))</f>
        <v/>
      </c>
      <c r="CR64" s="297" t="str">
        <f ca="true">+IF(OFFSET('Sanitation Data'!$E$30,0,10*ROW('Sanitation Data'!E58))="","",OFFSET('Sanitation Data'!$E$30,0,10*ROW('Sanitation Data'!E58)))</f>
        <v/>
      </c>
      <c r="CS64" s="297" t="str">
        <f ca="true">+IF(OFFSET('Sanitation Data'!$E$31,0,10*ROW('Sanitation Data'!E58))="","",OFFSET('Sanitation Data'!$E$31,0,10*ROW('Sanitation Data'!E58)))</f>
        <v/>
      </c>
      <c r="CT64" s="297" t="str">
        <f ca="true">+IF(OFFSET('Sanitation Data'!$E$32,0,10*ROW('Sanitation Data'!E58))="","",OFFSET('Sanitation Data'!$E$32,0,10*ROW('Sanitation Data'!E58)))</f>
        <v/>
      </c>
      <c r="CU64" s="297" t="str">
        <f ca="true">+IF(OFFSET('Sanitation Data'!$F$28,0,10*ROW('Sanitation Data'!F58))="","",OFFSET('Sanitation Data'!$F$28,0,10*ROW('Sanitation Data'!F58)))</f>
        <v/>
      </c>
      <c r="CV64" s="297" t="str">
        <f ca="true">+IF(OFFSET('Sanitation Data'!$F$29,0,10*ROW('Sanitation Data'!F58))="","",OFFSET('Sanitation Data'!$F$29,0,10*ROW('Sanitation Data'!F58)))</f>
        <v/>
      </c>
      <c r="CW64" s="297" t="str">
        <f ca="true">+IF(OFFSET('Sanitation Data'!$F$30,0,10*ROW('Sanitation Data'!F58))="","",OFFSET('Sanitation Data'!$F$30,0,10*ROW('Sanitation Data'!F58)))</f>
        <v/>
      </c>
      <c r="CX64" s="297" t="str">
        <f ca="true">+IF(OFFSET('Sanitation Data'!$F$31,0,10*ROW('Sanitation Data'!F58))="","",OFFSET('Sanitation Data'!$F$31,0,10*ROW('Sanitation Data'!F58)))</f>
        <v/>
      </c>
      <c r="CY64" s="297" t="str">
        <f ca="true">+IF(OFFSET('Sanitation Data'!$F$32,0,10*ROW('Sanitation Data'!F58))="","",OFFSET('Sanitation Data'!$F$32,0,10*ROW('Sanitation Data'!F58)))</f>
        <v/>
      </c>
      <c r="CZ64" s="297" t="str">
        <f ca="true">+IF(OFFSET('Sanitation Data'!$G$28,0,10*ROW('Sanitation Data'!G58))="","",OFFSET('Sanitation Data'!$G$28,0,10*ROW('Sanitation Data'!G58)))</f>
        <v/>
      </c>
      <c r="DA64" s="297" t="str">
        <f ca="true">+IF(OFFSET('Sanitation Data'!$G$29,0,10*ROW('Sanitation Data'!G58))="","",OFFSET('Sanitation Data'!$G$29,0,10*ROW('Sanitation Data'!G58)))</f>
        <v/>
      </c>
      <c r="DB64" s="297" t="str">
        <f ca="true">+IF(OFFSET('Sanitation Data'!$G$30,0,10*ROW('Sanitation Data'!G58))="","",OFFSET('Sanitation Data'!$G$30,0,10*ROW('Sanitation Data'!G58)))</f>
        <v/>
      </c>
      <c r="DC64" s="297" t="str">
        <f ca="true">+IF(OFFSET('Sanitation Data'!$G$31,0,10*ROW('Sanitation Data'!G58))="","",OFFSET('Sanitation Data'!$G$31,0,10*ROW('Sanitation Data'!G58)))</f>
        <v/>
      </c>
      <c r="DD64" s="297" t="str">
        <f ca="true">+IF(OFFSET('Sanitation Data'!$G$32,0,10*ROW('Sanitation Data'!G58))="","",OFFSET('Sanitation Data'!$G$32,0,10*ROW('Sanitation Data'!G58)))</f>
        <v/>
      </c>
      <c r="DE64" s="297" t="str">
        <f ca="true">+IF(OFFSET('Sanitation Data'!$H$28,0,10*ROW('Sanitation Data'!H58))="","",OFFSET('Sanitation Data'!$H$28,0,10*ROW('Sanitation Data'!H58)))</f>
        <v/>
      </c>
      <c r="DF64" s="297" t="str">
        <f ca="true">+IF(OFFSET('Sanitation Data'!$H$29,0,10*ROW('Sanitation Data'!H58))="","",OFFSET('Sanitation Data'!$H$29,0,10*ROW('Sanitation Data'!H58)))</f>
        <v/>
      </c>
      <c r="DG64" s="297" t="str">
        <f ca="true">+IF(OFFSET('Sanitation Data'!$H$30,0,10*ROW('Sanitation Data'!H58))="","",OFFSET('Sanitation Data'!$H$30,0,10*ROW('Sanitation Data'!H58)))</f>
        <v/>
      </c>
      <c r="DH64" s="297" t="str">
        <f ca="true">+IF(OFFSET('Sanitation Data'!$H$31,0,10*ROW('Sanitation Data'!H58))="","",OFFSET('Sanitation Data'!$H$31,0,10*ROW('Sanitation Data'!H58)))</f>
        <v/>
      </c>
      <c r="DI64" s="297" t="str">
        <f ca="true">+IF(OFFSET('Sanitation Data'!$H$32,0,10*ROW('Sanitation Data'!H58))="","",OFFSET('Sanitation Data'!$H$32,0,10*ROW('Sanitation Data'!H58)))</f>
        <v/>
      </c>
      <c r="DJ64" s="297" t="str">
        <f ca="true">+IF(OFFSET('Sanitation Data'!$I$28,0,10*ROW('Sanitation Data'!I58))="","",OFFSET('Sanitation Data'!$I$28,0,10*ROW('Sanitation Data'!I58)))</f>
        <v/>
      </c>
      <c r="DK64" s="297" t="str">
        <f ca="true">+IF(OFFSET('Sanitation Data'!$I$29,0,10*ROW('Sanitation Data'!I58))="","",OFFSET('Sanitation Data'!$I$29,0,10*ROW('Sanitation Data'!I58)))</f>
        <v/>
      </c>
      <c r="DL64" s="297" t="str">
        <f ca="true">+IF(OFFSET('Sanitation Data'!$I$30,0,10*ROW('Sanitation Data'!I58))="","",OFFSET('Sanitation Data'!$I$30,0,10*ROW('Sanitation Data'!I58)))</f>
        <v/>
      </c>
      <c r="DM64" s="297" t="str">
        <f ca="true">+IF(OFFSET('Sanitation Data'!$I$31,0,10*ROW('Sanitation Data'!I58))="","",OFFSET('Sanitation Data'!$I$31,0,10*ROW('Sanitation Data'!I58)))</f>
        <v/>
      </c>
      <c r="DN64" s="297" t="str">
        <f ca="true">+IF(OFFSET('Sanitation Data'!$I$32,0,10*ROW('Sanitation Data'!I58))="","",OFFSET('Sanitation Data'!$I$32,0,10*ROW('Sanitation Data'!I58)))</f>
        <v/>
      </c>
      <c r="DO64" s="297" t="str">
        <f ca="true">+IF(OFFSET('Hygiene Data'!$D$11,0,10*ROW('Hygiene Data'!D58))="","",OFFSET('Hygiene Data'!$D$11,0,10*ROW('Hygiene Data'!D58)))</f>
        <v/>
      </c>
      <c r="DP64" s="297" t="str">
        <f ca="true">+IF(OFFSET('Hygiene Data'!$D$12,0,10*ROW('Hygiene Data'!D58))="","",OFFSET('Hygiene Data'!$D$12,0,10*ROW('Hygiene Data'!D58)))</f>
        <v/>
      </c>
      <c r="DQ64" s="297" t="str">
        <f ca="true">+IF(OFFSET('Hygiene Data'!$D$13,0,10*ROW('Hygiene Data'!D58))="","",OFFSET('Hygiene Data'!$D$13,0,10*ROW('Hygiene Data'!D58)))</f>
        <v/>
      </c>
      <c r="DR64" s="297" t="str">
        <f ca="true">+IF(OFFSET('Hygiene Data'!$E$11,0,10*ROW('Hygiene Data'!E58))="","",OFFSET('Hygiene Data'!$E$11,0,10*ROW('Hygiene Data'!E58)))</f>
        <v/>
      </c>
      <c r="DS64" s="297" t="str">
        <f ca="true">+IF(OFFSET('Hygiene Data'!$E$12,0,10*ROW('Hygiene Data'!E58))="","",OFFSET('Hygiene Data'!$E$12,0,10*ROW('Hygiene Data'!E58)))</f>
        <v/>
      </c>
      <c r="DT64" s="297" t="str">
        <f ca="true">+IF(OFFSET('Hygiene Data'!$E$13,0,10*ROW('Hygiene Data'!E58))="","",OFFSET('Hygiene Data'!$E$13,0,10*ROW('Hygiene Data'!E58)))</f>
        <v/>
      </c>
      <c r="DU64" s="297" t="str">
        <f ca="true">+IF(OFFSET('Hygiene Data'!$F$11,0,10*ROW('Hygiene Data'!F58))="","",OFFSET('Hygiene Data'!$F$11,0,10*ROW('Hygiene Data'!F58)))</f>
        <v/>
      </c>
      <c r="DV64" s="297" t="str">
        <f ca="true">+IF(OFFSET('Hygiene Data'!$F$12,0,10*ROW('Hygiene Data'!F58))="","",OFFSET('Hygiene Data'!$F$12,0,10*ROW('Hygiene Data'!F58)))</f>
        <v/>
      </c>
      <c r="DW64" s="297" t="str">
        <f ca="true">+IF(OFFSET('Hygiene Data'!$F$13,0,10*ROW('Hygiene Data'!F58))="","",OFFSET('Hygiene Data'!$F$13,0,10*ROW('Hygiene Data'!F58)))</f>
        <v/>
      </c>
      <c r="DX64" s="297" t="str">
        <f ca="true">+IF(OFFSET('Hygiene Data'!$G$11,0,10*ROW('Hygiene Data'!G58))="","",OFFSET('Hygiene Data'!$G$11,0,10*ROW('Hygiene Data'!G58)))</f>
        <v/>
      </c>
      <c r="DY64" s="297" t="str">
        <f ca="true">+IF(OFFSET('Hygiene Data'!$G$12,0,10*ROW('Hygiene Data'!G58))="","",OFFSET('Hygiene Data'!$G$12,0,10*ROW('Hygiene Data'!G58)))</f>
        <v/>
      </c>
      <c r="DZ64" s="297" t="str">
        <f ca="true">+IF(OFFSET('Hygiene Data'!$G$13,0,10*ROW('Hygiene Data'!G58))="","",OFFSET('Hygiene Data'!$G$13,0,10*ROW('Hygiene Data'!G58)))</f>
        <v/>
      </c>
      <c r="EA64" s="297" t="str">
        <f ca="true">+IF(OFFSET('Hygiene Data'!$H$11,0,10*ROW('Hygiene Data'!H58))="","",OFFSET('Hygiene Data'!$H$11,0,10*ROW('Hygiene Data'!H58)))</f>
        <v/>
      </c>
      <c r="EB64" s="297" t="str">
        <f ca="true">+IF(OFFSET('Hygiene Data'!$H$12,0,10*ROW('Hygiene Data'!H58))="","",OFFSET('Hygiene Data'!$H$12,0,10*ROW('Hygiene Data'!H58)))</f>
        <v/>
      </c>
      <c r="EC64" s="297" t="str">
        <f ca="true">+IF(OFFSET('Hygiene Data'!$H$13,0,10*ROW('Hygiene Data'!H58))="","",OFFSET('Hygiene Data'!$H$13,0,10*ROW('Hygiene Data'!H58)))</f>
        <v/>
      </c>
      <c r="ED64" s="297" t="str">
        <f ca="true">+IF(OFFSET('Hygiene Data'!$I$11,0,10*ROW('Hygiene Data'!I58))="","",OFFSET('Hygiene Data'!$I$11,0,10*ROW('Hygiene Data'!I58)))</f>
        <v/>
      </c>
      <c r="EE64" s="297" t="str">
        <f ca="true">+IF(OFFSET('Hygiene Data'!$I$12,0,10*ROW('Hygiene Data'!I58))="","",OFFSET('Hygiene Data'!$I$12,0,10*ROW('Hygiene Data'!I58)))</f>
        <v/>
      </c>
      <c r="EF64" s="29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3"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7"/>
      <c r="BS65" s="297" t="str">
        <f ca="true">+IF(OFFSET('Water Data'!$D$27,0,10*ROW('Water Data'!D59))="","",OFFSET('Water Data'!$D$27,0,10*ROW('Water Data'!D59)))</f>
        <v/>
      </c>
      <c r="BT65" s="297" t="str">
        <f ca="true">+IF(OFFSET('Water Data'!$D$28,0,10*ROW('Water Data'!D59))="","",OFFSET('Water Data'!$D$28,0,10*ROW('Water Data'!D59)))</f>
        <v/>
      </c>
      <c r="BU65" s="297" t="str">
        <f ca="true">+IF(OFFSET('Water Data'!$D$29,0,10*ROW('Water Data'!D59))="","",OFFSET('Water Data'!$D$29,0,10*ROW('Water Data'!D59)))</f>
        <v/>
      </c>
      <c r="BV65" s="297" t="str">
        <f ca="true">+IF(OFFSET('Water Data'!$E$27,0,10*ROW('Water Data'!E59))="","",OFFSET('Water Data'!$E$27,0,10*ROW('Water Data'!E59)))</f>
        <v/>
      </c>
      <c r="BW65" s="297" t="str">
        <f ca="true">+IF(OFFSET('Water Data'!$E$28,0,10*ROW('Water Data'!E59))="","",OFFSET('Water Data'!$E$28,0,10*ROW('Water Data'!E59)))</f>
        <v/>
      </c>
      <c r="BX65" s="297" t="str">
        <f ca="true">+IF(OFFSET('Water Data'!$E$29,0,10*ROW('Water Data'!E59))="","",OFFSET('Water Data'!$E$29,0,10*ROW('Water Data'!E59)))</f>
        <v/>
      </c>
      <c r="BY65" s="297" t="str">
        <f ca="true">+IF(OFFSET('Water Data'!$F$27,0,10*ROW('Water Data'!F59))="","",OFFSET('Water Data'!$F$27,0,10*ROW('Water Data'!F59)))</f>
        <v/>
      </c>
      <c r="BZ65" s="297" t="str">
        <f ca="true">+IF(OFFSET('Water Data'!$F$28,0,10*ROW('Water Data'!F59))="","",OFFSET('Water Data'!$F$28,0,10*ROW('Water Data'!F59)))</f>
        <v/>
      </c>
      <c r="CA65" s="297" t="str">
        <f ca="true">+IF(OFFSET('Water Data'!$F$29,0,10*ROW('Water Data'!F59))="","",OFFSET('Water Data'!$F$29,0,10*ROW('Water Data'!F59)))</f>
        <v/>
      </c>
      <c r="CB65" s="297" t="str">
        <f ca="true">+IF(OFFSET('Water Data'!$G$27,0,10*ROW('Water Data'!G59))="","",OFFSET('Water Data'!$G$27,0,10*ROW('Water Data'!G59)))</f>
        <v/>
      </c>
      <c r="CC65" s="297" t="str">
        <f ca="true">+IF(OFFSET('Water Data'!$G$28,0,10*ROW('Water Data'!G59))="","",OFFSET('Water Data'!$G$28,0,10*ROW('Water Data'!G59)))</f>
        <v/>
      </c>
      <c r="CD65" s="297" t="str">
        <f ca="true">+IF(OFFSET('Water Data'!$G$29,0,10*ROW('Water Data'!G59))="","",OFFSET('Water Data'!$G$29,0,10*ROW('Water Data'!G59)))</f>
        <v/>
      </c>
      <c r="CE65" s="297" t="str">
        <f ca="true">+IF(OFFSET('Water Data'!$H$27,0,10*ROW('Water Data'!H59))="","",OFFSET('Water Data'!$H$27,0,10*ROW('Water Data'!H59)))</f>
        <v/>
      </c>
      <c r="CF65" s="297" t="str">
        <f ca="true">+IF(OFFSET('Water Data'!$H$28,0,10*ROW('Water Data'!H59))="","",OFFSET('Water Data'!$H$28,0,10*ROW('Water Data'!H59)))</f>
        <v/>
      </c>
      <c r="CG65" s="297" t="str">
        <f ca="true">+IF(OFFSET('Water Data'!$H$29,0,10*ROW('Water Data'!H59))="","",OFFSET('Water Data'!$H$29,0,10*ROW('Water Data'!H59)))</f>
        <v/>
      </c>
      <c r="CH65" s="297" t="str">
        <f ca="true">+IF(OFFSET('Water Data'!$I$27,0,10*ROW('Water Data'!I59))="","",OFFSET('Water Data'!$I$27,0,10*ROW('Water Data'!I59)))</f>
        <v/>
      </c>
      <c r="CI65" s="297" t="str">
        <f ca="true">+IF(OFFSET('Water Data'!$I$28,0,10*ROW('Water Data'!I59))="","",OFFSET('Water Data'!$I$28,0,10*ROW('Water Data'!I59)))</f>
        <v/>
      </c>
      <c r="CJ65" s="297" t="str">
        <f ca="true">+IF(OFFSET('Water Data'!$I$29,0,10*ROW('Water Data'!I59))="","",OFFSET('Water Data'!$I$29,0,10*ROW('Water Data'!I59)))</f>
        <v/>
      </c>
      <c r="CK65" s="297" t="str">
        <f ca="true">+IF(OFFSET('Sanitation Data'!$D$28,0,10*ROW('Sanitation Data'!D59))="","",OFFSET('Sanitation Data'!$D$28,0,10*ROW('Sanitation Data'!D59)))</f>
        <v/>
      </c>
      <c r="CL65" s="297" t="str">
        <f ca="true">+IF(OFFSET('Sanitation Data'!$D$29,0,10*ROW('Sanitation Data'!D59))="","",OFFSET('Sanitation Data'!$D$29,0,10*ROW('Sanitation Data'!D59)))</f>
        <v/>
      </c>
      <c r="CM65" s="297" t="str">
        <f ca="true">+IF(OFFSET('Sanitation Data'!$D$30,0,10*ROW('Sanitation Data'!D59))="","",OFFSET('Sanitation Data'!$D$30,0,10*ROW('Sanitation Data'!D59)))</f>
        <v/>
      </c>
      <c r="CN65" s="297" t="str">
        <f ca="true">+IF(OFFSET('Sanitation Data'!$D$31,0,10*ROW('Sanitation Data'!D59))="","",OFFSET('Sanitation Data'!$D$31,0,10*ROW('Sanitation Data'!D59)))</f>
        <v/>
      </c>
      <c r="CO65" s="297" t="str">
        <f ca="true">+IF(OFFSET('Sanitation Data'!$D$32,0,10*ROW('Sanitation Data'!D59))="","",OFFSET('Sanitation Data'!$D$32,0,10*ROW('Sanitation Data'!D59)))</f>
        <v/>
      </c>
      <c r="CP65" s="297" t="str">
        <f ca="true">+IF(OFFSET('Sanitation Data'!$E$28,0,10*ROW('Sanitation Data'!E59))="","",OFFSET('Sanitation Data'!$E$28,0,10*ROW('Sanitation Data'!E59)))</f>
        <v/>
      </c>
      <c r="CQ65" s="297" t="str">
        <f ca="true">+IF(OFFSET('Sanitation Data'!$E$29,0,10*ROW('Sanitation Data'!E59))="","",OFFSET('Sanitation Data'!$E$29,0,10*ROW('Sanitation Data'!E59)))</f>
        <v/>
      </c>
      <c r="CR65" s="297" t="str">
        <f ca="true">+IF(OFFSET('Sanitation Data'!$E$30,0,10*ROW('Sanitation Data'!E59))="","",OFFSET('Sanitation Data'!$E$30,0,10*ROW('Sanitation Data'!E59)))</f>
        <v/>
      </c>
      <c r="CS65" s="297" t="str">
        <f ca="true">+IF(OFFSET('Sanitation Data'!$E$31,0,10*ROW('Sanitation Data'!E59))="","",OFFSET('Sanitation Data'!$E$31,0,10*ROW('Sanitation Data'!E59)))</f>
        <v/>
      </c>
      <c r="CT65" s="297" t="str">
        <f ca="true">+IF(OFFSET('Sanitation Data'!$E$32,0,10*ROW('Sanitation Data'!E59))="","",OFFSET('Sanitation Data'!$E$32,0,10*ROW('Sanitation Data'!E59)))</f>
        <v/>
      </c>
      <c r="CU65" s="297" t="str">
        <f ca="true">+IF(OFFSET('Sanitation Data'!$F$28,0,10*ROW('Sanitation Data'!F59))="","",OFFSET('Sanitation Data'!$F$28,0,10*ROW('Sanitation Data'!F59)))</f>
        <v/>
      </c>
      <c r="CV65" s="297" t="str">
        <f ca="true">+IF(OFFSET('Sanitation Data'!$F$29,0,10*ROW('Sanitation Data'!F59))="","",OFFSET('Sanitation Data'!$F$29,0,10*ROW('Sanitation Data'!F59)))</f>
        <v/>
      </c>
      <c r="CW65" s="297" t="str">
        <f ca="true">+IF(OFFSET('Sanitation Data'!$F$30,0,10*ROW('Sanitation Data'!F59))="","",OFFSET('Sanitation Data'!$F$30,0,10*ROW('Sanitation Data'!F59)))</f>
        <v/>
      </c>
      <c r="CX65" s="297" t="str">
        <f ca="true">+IF(OFFSET('Sanitation Data'!$F$31,0,10*ROW('Sanitation Data'!F59))="","",OFFSET('Sanitation Data'!$F$31,0,10*ROW('Sanitation Data'!F59)))</f>
        <v/>
      </c>
      <c r="CY65" s="297" t="str">
        <f ca="true">+IF(OFFSET('Sanitation Data'!$F$32,0,10*ROW('Sanitation Data'!F59))="","",OFFSET('Sanitation Data'!$F$32,0,10*ROW('Sanitation Data'!F59)))</f>
        <v/>
      </c>
      <c r="CZ65" s="297" t="str">
        <f ca="true">+IF(OFFSET('Sanitation Data'!$G$28,0,10*ROW('Sanitation Data'!G59))="","",OFFSET('Sanitation Data'!$G$28,0,10*ROW('Sanitation Data'!G59)))</f>
        <v/>
      </c>
      <c r="DA65" s="297" t="str">
        <f ca="true">+IF(OFFSET('Sanitation Data'!$G$29,0,10*ROW('Sanitation Data'!G59))="","",OFFSET('Sanitation Data'!$G$29,0,10*ROW('Sanitation Data'!G59)))</f>
        <v/>
      </c>
      <c r="DB65" s="297" t="str">
        <f ca="true">+IF(OFFSET('Sanitation Data'!$G$30,0,10*ROW('Sanitation Data'!G59))="","",OFFSET('Sanitation Data'!$G$30,0,10*ROW('Sanitation Data'!G59)))</f>
        <v/>
      </c>
      <c r="DC65" s="297" t="str">
        <f ca="true">+IF(OFFSET('Sanitation Data'!$G$31,0,10*ROW('Sanitation Data'!G59))="","",OFFSET('Sanitation Data'!$G$31,0,10*ROW('Sanitation Data'!G59)))</f>
        <v/>
      </c>
      <c r="DD65" s="297" t="str">
        <f ca="true">+IF(OFFSET('Sanitation Data'!$G$32,0,10*ROW('Sanitation Data'!G59))="","",OFFSET('Sanitation Data'!$G$32,0,10*ROW('Sanitation Data'!G59)))</f>
        <v/>
      </c>
      <c r="DE65" s="297" t="str">
        <f ca="true">+IF(OFFSET('Sanitation Data'!$H$28,0,10*ROW('Sanitation Data'!H59))="","",OFFSET('Sanitation Data'!$H$28,0,10*ROW('Sanitation Data'!H59)))</f>
        <v/>
      </c>
      <c r="DF65" s="297" t="str">
        <f ca="true">+IF(OFFSET('Sanitation Data'!$H$29,0,10*ROW('Sanitation Data'!H59))="","",OFFSET('Sanitation Data'!$H$29,0,10*ROW('Sanitation Data'!H59)))</f>
        <v/>
      </c>
      <c r="DG65" s="297" t="str">
        <f ca="true">+IF(OFFSET('Sanitation Data'!$H$30,0,10*ROW('Sanitation Data'!H59))="","",OFFSET('Sanitation Data'!$H$30,0,10*ROW('Sanitation Data'!H59)))</f>
        <v/>
      </c>
      <c r="DH65" s="297" t="str">
        <f ca="true">+IF(OFFSET('Sanitation Data'!$H$31,0,10*ROW('Sanitation Data'!H59))="","",OFFSET('Sanitation Data'!$H$31,0,10*ROW('Sanitation Data'!H59)))</f>
        <v/>
      </c>
      <c r="DI65" s="297" t="str">
        <f ca="true">+IF(OFFSET('Sanitation Data'!$H$32,0,10*ROW('Sanitation Data'!H59))="","",OFFSET('Sanitation Data'!$H$32,0,10*ROW('Sanitation Data'!H59)))</f>
        <v/>
      </c>
      <c r="DJ65" s="297" t="str">
        <f ca="true">+IF(OFFSET('Sanitation Data'!$I$28,0,10*ROW('Sanitation Data'!I59))="","",OFFSET('Sanitation Data'!$I$28,0,10*ROW('Sanitation Data'!I59)))</f>
        <v/>
      </c>
      <c r="DK65" s="297" t="str">
        <f ca="true">+IF(OFFSET('Sanitation Data'!$I$29,0,10*ROW('Sanitation Data'!I59))="","",OFFSET('Sanitation Data'!$I$29,0,10*ROW('Sanitation Data'!I59)))</f>
        <v/>
      </c>
      <c r="DL65" s="297" t="str">
        <f ca="true">+IF(OFFSET('Sanitation Data'!$I$30,0,10*ROW('Sanitation Data'!I59))="","",OFFSET('Sanitation Data'!$I$30,0,10*ROW('Sanitation Data'!I59)))</f>
        <v/>
      </c>
      <c r="DM65" s="297" t="str">
        <f ca="true">+IF(OFFSET('Sanitation Data'!$I$31,0,10*ROW('Sanitation Data'!I59))="","",OFFSET('Sanitation Data'!$I$31,0,10*ROW('Sanitation Data'!I59)))</f>
        <v/>
      </c>
      <c r="DN65" s="297" t="str">
        <f ca="true">+IF(OFFSET('Sanitation Data'!$I$32,0,10*ROW('Sanitation Data'!I59))="","",OFFSET('Sanitation Data'!$I$32,0,10*ROW('Sanitation Data'!I59)))</f>
        <v/>
      </c>
      <c r="DO65" s="297" t="str">
        <f ca="true">+IF(OFFSET('Hygiene Data'!$D$11,0,10*ROW('Hygiene Data'!D59))="","",OFFSET('Hygiene Data'!$D$11,0,10*ROW('Hygiene Data'!D59)))</f>
        <v/>
      </c>
      <c r="DP65" s="297" t="str">
        <f ca="true">+IF(OFFSET('Hygiene Data'!$D$12,0,10*ROW('Hygiene Data'!D59))="","",OFFSET('Hygiene Data'!$D$12,0,10*ROW('Hygiene Data'!D59)))</f>
        <v/>
      </c>
      <c r="DQ65" s="297" t="str">
        <f ca="true">+IF(OFFSET('Hygiene Data'!$D$13,0,10*ROW('Hygiene Data'!D59))="","",OFFSET('Hygiene Data'!$D$13,0,10*ROW('Hygiene Data'!D59)))</f>
        <v/>
      </c>
      <c r="DR65" s="297" t="str">
        <f ca="true">+IF(OFFSET('Hygiene Data'!$E$11,0,10*ROW('Hygiene Data'!E59))="","",OFFSET('Hygiene Data'!$E$11,0,10*ROW('Hygiene Data'!E59)))</f>
        <v/>
      </c>
      <c r="DS65" s="297" t="str">
        <f ca="true">+IF(OFFSET('Hygiene Data'!$E$12,0,10*ROW('Hygiene Data'!E59))="","",OFFSET('Hygiene Data'!$E$12,0,10*ROW('Hygiene Data'!E59)))</f>
        <v/>
      </c>
      <c r="DT65" s="297" t="str">
        <f ca="true">+IF(OFFSET('Hygiene Data'!$E$13,0,10*ROW('Hygiene Data'!E59))="","",OFFSET('Hygiene Data'!$E$13,0,10*ROW('Hygiene Data'!E59)))</f>
        <v/>
      </c>
      <c r="DU65" s="297" t="str">
        <f ca="true">+IF(OFFSET('Hygiene Data'!$F$11,0,10*ROW('Hygiene Data'!F59))="","",OFFSET('Hygiene Data'!$F$11,0,10*ROW('Hygiene Data'!F59)))</f>
        <v/>
      </c>
      <c r="DV65" s="297" t="str">
        <f ca="true">+IF(OFFSET('Hygiene Data'!$F$12,0,10*ROW('Hygiene Data'!F59))="","",OFFSET('Hygiene Data'!$F$12,0,10*ROW('Hygiene Data'!F59)))</f>
        <v/>
      </c>
      <c r="DW65" s="297" t="str">
        <f ca="true">+IF(OFFSET('Hygiene Data'!$F$13,0,10*ROW('Hygiene Data'!F59))="","",OFFSET('Hygiene Data'!$F$13,0,10*ROW('Hygiene Data'!F59)))</f>
        <v/>
      </c>
      <c r="DX65" s="297" t="str">
        <f ca="true">+IF(OFFSET('Hygiene Data'!$G$11,0,10*ROW('Hygiene Data'!G59))="","",OFFSET('Hygiene Data'!$G$11,0,10*ROW('Hygiene Data'!G59)))</f>
        <v/>
      </c>
      <c r="DY65" s="297" t="str">
        <f ca="true">+IF(OFFSET('Hygiene Data'!$G$12,0,10*ROW('Hygiene Data'!G59))="","",OFFSET('Hygiene Data'!$G$12,0,10*ROW('Hygiene Data'!G59)))</f>
        <v/>
      </c>
      <c r="DZ65" s="297" t="str">
        <f ca="true">+IF(OFFSET('Hygiene Data'!$G$13,0,10*ROW('Hygiene Data'!G59))="","",OFFSET('Hygiene Data'!$G$13,0,10*ROW('Hygiene Data'!G59)))</f>
        <v/>
      </c>
      <c r="EA65" s="297" t="str">
        <f ca="true">+IF(OFFSET('Hygiene Data'!$H$11,0,10*ROW('Hygiene Data'!H59))="","",OFFSET('Hygiene Data'!$H$11,0,10*ROW('Hygiene Data'!H59)))</f>
        <v/>
      </c>
      <c r="EB65" s="297" t="str">
        <f ca="true">+IF(OFFSET('Hygiene Data'!$H$12,0,10*ROW('Hygiene Data'!H59))="","",OFFSET('Hygiene Data'!$H$12,0,10*ROW('Hygiene Data'!H59)))</f>
        <v/>
      </c>
      <c r="EC65" s="297" t="str">
        <f ca="true">+IF(OFFSET('Hygiene Data'!$H$13,0,10*ROW('Hygiene Data'!H59))="","",OFFSET('Hygiene Data'!$H$13,0,10*ROW('Hygiene Data'!H59)))</f>
        <v/>
      </c>
      <c r="ED65" s="297" t="str">
        <f ca="true">+IF(OFFSET('Hygiene Data'!$I$11,0,10*ROW('Hygiene Data'!I59))="","",OFFSET('Hygiene Data'!$I$11,0,10*ROW('Hygiene Data'!I59)))</f>
        <v/>
      </c>
      <c r="EE65" s="297" t="str">
        <f ca="true">+IF(OFFSET('Hygiene Data'!$I$12,0,10*ROW('Hygiene Data'!I59))="","",OFFSET('Hygiene Data'!$I$12,0,10*ROW('Hygiene Data'!I59)))</f>
        <v/>
      </c>
      <c r="EF65" s="29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3"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7"/>
      <c r="BS66" s="297" t="str">
        <f ca="true">+IF(OFFSET('Water Data'!$D$27,0,10*ROW('Water Data'!D60))="","",OFFSET('Water Data'!$D$27,0,10*ROW('Water Data'!D60)))</f>
        <v/>
      </c>
      <c r="BT66" s="297" t="str">
        <f ca="true">+IF(OFFSET('Water Data'!$D$28,0,10*ROW('Water Data'!D60))="","",OFFSET('Water Data'!$D$28,0,10*ROW('Water Data'!D60)))</f>
        <v/>
      </c>
      <c r="BU66" s="297" t="str">
        <f ca="true">+IF(OFFSET('Water Data'!$D$29,0,10*ROW('Water Data'!D60))="","",OFFSET('Water Data'!$D$29,0,10*ROW('Water Data'!D60)))</f>
        <v/>
      </c>
      <c r="BV66" s="297" t="str">
        <f ca="true">+IF(OFFSET('Water Data'!$E$27,0,10*ROW('Water Data'!E60))="","",OFFSET('Water Data'!$E$27,0,10*ROW('Water Data'!E60)))</f>
        <v/>
      </c>
      <c r="BW66" s="297" t="str">
        <f ca="true">+IF(OFFSET('Water Data'!$E$28,0,10*ROW('Water Data'!E60))="","",OFFSET('Water Data'!$E$28,0,10*ROW('Water Data'!E60)))</f>
        <v/>
      </c>
      <c r="BX66" s="297" t="str">
        <f ca="true">+IF(OFFSET('Water Data'!$E$29,0,10*ROW('Water Data'!E60))="","",OFFSET('Water Data'!$E$29,0,10*ROW('Water Data'!E60)))</f>
        <v/>
      </c>
      <c r="BY66" s="297" t="str">
        <f ca="true">+IF(OFFSET('Water Data'!$F$27,0,10*ROW('Water Data'!F60))="","",OFFSET('Water Data'!$F$27,0,10*ROW('Water Data'!F60)))</f>
        <v/>
      </c>
      <c r="BZ66" s="297" t="str">
        <f ca="true">+IF(OFFSET('Water Data'!$F$28,0,10*ROW('Water Data'!F60))="","",OFFSET('Water Data'!$F$28,0,10*ROW('Water Data'!F60)))</f>
        <v/>
      </c>
      <c r="CA66" s="297" t="str">
        <f ca="true">+IF(OFFSET('Water Data'!$F$29,0,10*ROW('Water Data'!F60))="","",OFFSET('Water Data'!$F$29,0,10*ROW('Water Data'!F60)))</f>
        <v/>
      </c>
      <c r="CB66" s="297" t="str">
        <f ca="true">+IF(OFFSET('Water Data'!$G$27,0,10*ROW('Water Data'!G60))="","",OFFSET('Water Data'!$G$27,0,10*ROW('Water Data'!G60)))</f>
        <v/>
      </c>
      <c r="CC66" s="297" t="str">
        <f ca="true">+IF(OFFSET('Water Data'!$G$28,0,10*ROW('Water Data'!G60))="","",OFFSET('Water Data'!$G$28,0,10*ROW('Water Data'!G60)))</f>
        <v/>
      </c>
      <c r="CD66" s="297" t="str">
        <f ca="true">+IF(OFFSET('Water Data'!$G$29,0,10*ROW('Water Data'!G60))="","",OFFSET('Water Data'!$G$29,0,10*ROW('Water Data'!G60)))</f>
        <v/>
      </c>
      <c r="CE66" s="297" t="str">
        <f ca="true">+IF(OFFSET('Water Data'!$H$27,0,10*ROW('Water Data'!H60))="","",OFFSET('Water Data'!$H$27,0,10*ROW('Water Data'!H60)))</f>
        <v/>
      </c>
      <c r="CF66" s="297" t="str">
        <f ca="true">+IF(OFFSET('Water Data'!$H$28,0,10*ROW('Water Data'!H60))="","",OFFSET('Water Data'!$H$28,0,10*ROW('Water Data'!H60)))</f>
        <v/>
      </c>
      <c r="CG66" s="297" t="str">
        <f ca="true">+IF(OFFSET('Water Data'!$H$29,0,10*ROW('Water Data'!H60))="","",OFFSET('Water Data'!$H$29,0,10*ROW('Water Data'!H60)))</f>
        <v/>
      </c>
      <c r="CH66" s="297" t="str">
        <f ca="true">+IF(OFFSET('Water Data'!$I$27,0,10*ROW('Water Data'!I60))="","",OFFSET('Water Data'!$I$27,0,10*ROW('Water Data'!I60)))</f>
        <v/>
      </c>
      <c r="CI66" s="297" t="str">
        <f ca="true">+IF(OFFSET('Water Data'!$I$28,0,10*ROW('Water Data'!I60))="","",OFFSET('Water Data'!$I$28,0,10*ROW('Water Data'!I60)))</f>
        <v/>
      </c>
      <c r="CJ66" s="297" t="str">
        <f ca="true">+IF(OFFSET('Water Data'!$I$29,0,10*ROW('Water Data'!I60))="","",OFFSET('Water Data'!$I$29,0,10*ROW('Water Data'!I60)))</f>
        <v/>
      </c>
      <c r="CK66" s="297" t="str">
        <f ca="true">+IF(OFFSET('Sanitation Data'!$D$28,0,10*ROW('Sanitation Data'!D60))="","",OFFSET('Sanitation Data'!$D$28,0,10*ROW('Sanitation Data'!D60)))</f>
        <v/>
      </c>
      <c r="CL66" s="297" t="str">
        <f ca="true">+IF(OFFSET('Sanitation Data'!$D$29,0,10*ROW('Sanitation Data'!D60))="","",OFFSET('Sanitation Data'!$D$29,0,10*ROW('Sanitation Data'!D60)))</f>
        <v/>
      </c>
      <c r="CM66" s="297" t="str">
        <f ca="true">+IF(OFFSET('Sanitation Data'!$D$30,0,10*ROW('Sanitation Data'!D60))="","",OFFSET('Sanitation Data'!$D$30,0,10*ROW('Sanitation Data'!D60)))</f>
        <v/>
      </c>
      <c r="CN66" s="297" t="str">
        <f ca="true">+IF(OFFSET('Sanitation Data'!$D$31,0,10*ROW('Sanitation Data'!D60))="","",OFFSET('Sanitation Data'!$D$31,0,10*ROW('Sanitation Data'!D60)))</f>
        <v/>
      </c>
      <c r="CO66" s="297" t="str">
        <f ca="true">+IF(OFFSET('Sanitation Data'!$D$32,0,10*ROW('Sanitation Data'!D60))="","",OFFSET('Sanitation Data'!$D$32,0,10*ROW('Sanitation Data'!D60)))</f>
        <v/>
      </c>
      <c r="CP66" s="297" t="str">
        <f ca="true">+IF(OFFSET('Sanitation Data'!$E$28,0,10*ROW('Sanitation Data'!E60))="","",OFFSET('Sanitation Data'!$E$28,0,10*ROW('Sanitation Data'!E60)))</f>
        <v/>
      </c>
      <c r="CQ66" s="297" t="str">
        <f ca="true">+IF(OFFSET('Sanitation Data'!$E$29,0,10*ROW('Sanitation Data'!E60))="","",OFFSET('Sanitation Data'!$E$29,0,10*ROW('Sanitation Data'!E60)))</f>
        <v/>
      </c>
      <c r="CR66" s="297" t="str">
        <f ca="true">+IF(OFFSET('Sanitation Data'!$E$30,0,10*ROW('Sanitation Data'!E60))="","",OFFSET('Sanitation Data'!$E$30,0,10*ROW('Sanitation Data'!E60)))</f>
        <v/>
      </c>
      <c r="CS66" s="297" t="str">
        <f ca="true">+IF(OFFSET('Sanitation Data'!$E$31,0,10*ROW('Sanitation Data'!E60))="","",OFFSET('Sanitation Data'!$E$31,0,10*ROW('Sanitation Data'!E60)))</f>
        <v/>
      </c>
      <c r="CT66" s="297" t="str">
        <f ca="true">+IF(OFFSET('Sanitation Data'!$E$32,0,10*ROW('Sanitation Data'!E60))="","",OFFSET('Sanitation Data'!$E$32,0,10*ROW('Sanitation Data'!E60)))</f>
        <v/>
      </c>
      <c r="CU66" s="297" t="str">
        <f ca="true">+IF(OFFSET('Sanitation Data'!$F$28,0,10*ROW('Sanitation Data'!F60))="","",OFFSET('Sanitation Data'!$F$28,0,10*ROW('Sanitation Data'!F60)))</f>
        <v/>
      </c>
      <c r="CV66" s="297" t="str">
        <f ca="true">+IF(OFFSET('Sanitation Data'!$F$29,0,10*ROW('Sanitation Data'!F60))="","",OFFSET('Sanitation Data'!$F$29,0,10*ROW('Sanitation Data'!F60)))</f>
        <v/>
      </c>
      <c r="CW66" s="297" t="str">
        <f ca="true">+IF(OFFSET('Sanitation Data'!$F$30,0,10*ROW('Sanitation Data'!F60))="","",OFFSET('Sanitation Data'!$F$30,0,10*ROW('Sanitation Data'!F60)))</f>
        <v/>
      </c>
      <c r="CX66" s="297" t="str">
        <f ca="true">+IF(OFFSET('Sanitation Data'!$F$31,0,10*ROW('Sanitation Data'!F60))="","",OFFSET('Sanitation Data'!$F$31,0,10*ROW('Sanitation Data'!F60)))</f>
        <v/>
      </c>
      <c r="CY66" s="297" t="str">
        <f ca="true">+IF(OFFSET('Sanitation Data'!$F$32,0,10*ROW('Sanitation Data'!F60))="","",OFFSET('Sanitation Data'!$F$32,0,10*ROW('Sanitation Data'!F60)))</f>
        <v/>
      </c>
      <c r="CZ66" s="297" t="str">
        <f ca="true">+IF(OFFSET('Sanitation Data'!$G$28,0,10*ROW('Sanitation Data'!G60))="","",OFFSET('Sanitation Data'!$G$28,0,10*ROW('Sanitation Data'!G60)))</f>
        <v/>
      </c>
      <c r="DA66" s="297" t="str">
        <f ca="true">+IF(OFFSET('Sanitation Data'!$G$29,0,10*ROW('Sanitation Data'!G60))="","",OFFSET('Sanitation Data'!$G$29,0,10*ROW('Sanitation Data'!G60)))</f>
        <v/>
      </c>
      <c r="DB66" s="297" t="str">
        <f ca="true">+IF(OFFSET('Sanitation Data'!$G$30,0,10*ROW('Sanitation Data'!G60))="","",OFFSET('Sanitation Data'!$G$30,0,10*ROW('Sanitation Data'!G60)))</f>
        <v/>
      </c>
      <c r="DC66" s="297" t="str">
        <f ca="true">+IF(OFFSET('Sanitation Data'!$G$31,0,10*ROW('Sanitation Data'!G60))="","",OFFSET('Sanitation Data'!$G$31,0,10*ROW('Sanitation Data'!G60)))</f>
        <v/>
      </c>
      <c r="DD66" s="297" t="str">
        <f ca="true">+IF(OFFSET('Sanitation Data'!$G$32,0,10*ROW('Sanitation Data'!G60))="","",OFFSET('Sanitation Data'!$G$32,0,10*ROW('Sanitation Data'!G60)))</f>
        <v/>
      </c>
      <c r="DE66" s="297" t="str">
        <f ca="true">+IF(OFFSET('Sanitation Data'!$H$28,0,10*ROW('Sanitation Data'!H60))="","",OFFSET('Sanitation Data'!$H$28,0,10*ROW('Sanitation Data'!H60)))</f>
        <v/>
      </c>
      <c r="DF66" s="297" t="str">
        <f ca="true">+IF(OFFSET('Sanitation Data'!$H$29,0,10*ROW('Sanitation Data'!H60))="","",OFFSET('Sanitation Data'!$H$29,0,10*ROW('Sanitation Data'!H60)))</f>
        <v/>
      </c>
      <c r="DG66" s="297" t="str">
        <f ca="true">+IF(OFFSET('Sanitation Data'!$H$30,0,10*ROW('Sanitation Data'!H60))="","",OFFSET('Sanitation Data'!$H$30,0,10*ROW('Sanitation Data'!H60)))</f>
        <v/>
      </c>
      <c r="DH66" s="297" t="str">
        <f ca="true">+IF(OFFSET('Sanitation Data'!$H$31,0,10*ROW('Sanitation Data'!H60))="","",OFFSET('Sanitation Data'!$H$31,0,10*ROW('Sanitation Data'!H60)))</f>
        <v/>
      </c>
      <c r="DI66" s="297" t="str">
        <f ca="true">+IF(OFFSET('Sanitation Data'!$H$32,0,10*ROW('Sanitation Data'!H60))="","",OFFSET('Sanitation Data'!$H$32,0,10*ROW('Sanitation Data'!H60)))</f>
        <v/>
      </c>
      <c r="DJ66" s="297" t="str">
        <f ca="true">+IF(OFFSET('Sanitation Data'!$I$28,0,10*ROW('Sanitation Data'!I60))="","",OFFSET('Sanitation Data'!$I$28,0,10*ROW('Sanitation Data'!I60)))</f>
        <v/>
      </c>
      <c r="DK66" s="297" t="str">
        <f ca="true">+IF(OFFSET('Sanitation Data'!$I$29,0,10*ROW('Sanitation Data'!I60))="","",OFFSET('Sanitation Data'!$I$29,0,10*ROW('Sanitation Data'!I60)))</f>
        <v/>
      </c>
      <c r="DL66" s="297" t="str">
        <f ca="true">+IF(OFFSET('Sanitation Data'!$I$30,0,10*ROW('Sanitation Data'!I60))="","",OFFSET('Sanitation Data'!$I$30,0,10*ROW('Sanitation Data'!I60)))</f>
        <v/>
      </c>
      <c r="DM66" s="297" t="str">
        <f ca="true">+IF(OFFSET('Sanitation Data'!$I$31,0,10*ROW('Sanitation Data'!I60))="","",OFFSET('Sanitation Data'!$I$31,0,10*ROW('Sanitation Data'!I60)))</f>
        <v/>
      </c>
      <c r="DN66" s="297" t="str">
        <f ca="true">+IF(OFFSET('Sanitation Data'!$I$32,0,10*ROW('Sanitation Data'!I60))="","",OFFSET('Sanitation Data'!$I$32,0,10*ROW('Sanitation Data'!I60)))</f>
        <v/>
      </c>
      <c r="DO66" s="297" t="str">
        <f ca="true">+IF(OFFSET('Hygiene Data'!$D$11,0,10*ROW('Hygiene Data'!D60))="","",OFFSET('Hygiene Data'!$D$11,0,10*ROW('Hygiene Data'!D60)))</f>
        <v/>
      </c>
      <c r="DP66" s="297" t="str">
        <f ca="true">+IF(OFFSET('Hygiene Data'!$D$12,0,10*ROW('Hygiene Data'!D60))="","",OFFSET('Hygiene Data'!$D$12,0,10*ROW('Hygiene Data'!D60)))</f>
        <v/>
      </c>
      <c r="DQ66" s="297" t="str">
        <f ca="true">+IF(OFFSET('Hygiene Data'!$D$13,0,10*ROW('Hygiene Data'!D60))="","",OFFSET('Hygiene Data'!$D$13,0,10*ROW('Hygiene Data'!D60)))</f>
        <v/>
      </c>
      <c r="DR66" s="297" t="str">
        <f ca="true">+IF(OFFSET('Hygiene Data'!$E$11,0,10*ROW('Hygiene Data'!E60))="","",OFFSET('Hygiene Data'!$E$11,0,10*ROW('Hygiene Data'!E60)))</f>
        <v/>
      </c>
      <c r="DS66" s="297" t="str">
        <f ca="true">+IF(OFFSET('Hygiene Data'!$E$12,0,10*ROW('Hygiene Data'!E60))="","",OFFSET('Hygiene Data'!$E$12,0,10*ROW('Hygiene Data'!E60)))</f>
        <v/>
      </c>
      <c r="DT66" s="297" t="str">
        <f ca="true">+IF(OFFSET('Hygiene Data'!$E$13,0,10*ROW('Hygiene Data'!E60))="","",OFFSET('Hygiene Data'!$E$13,0,10*ROW('Hygiene Data'!E60)))</f>
        <v/>
      </c>
      <c r="DU66" s="297" t="str">
        <f ca="true">+IF(OFFSET('Hygiene Data'!$F$11,0,10*ROW('Hygiene Data'!F60))="","",OFFSET('Hygiene Data'!$F$11,0,10*ROW('Hygiene Data'!F60)))</f>
        <v/>
      </c>
      <c r="DV66" s="297" t="str">
        <f ca="true">+IF(OFFSET('Hygiene Data'!$F$12,0,10*ROW('Hygiene Data'!F60))="","",OFFSET('Hygiene Data'!$F$12,0,10*ROW('Hygiene Data'!F60)))</f>
        <v/>
      </c>
      <c r="DW66" s="297" t="str">
        <f ca="true">+IF(OFFSET('Hygiene Data'!$F$13,0,10*ROW('Hygiene Data'!F60))="","",OFFSET('Hygiene Data'!$F$13,0,10*ROW('Hygiene Data'!F60)))</f>
        <v/>
      </c>
      <c r="DX66" s="297" t="str">
        <f ca="true">+IF(OFFSET('Hygiene Data'!$G$11,0,10*ROW('Hygiene Data'!G60))="","",OFFSET('Hygiene Data'!$G$11,0,10*ROW('Hygiene Data'!G60)))</f>
        <v/>
      </c>
      <c r="DY66" s="297" t="str">
        <f ca="true">+IF(OFFSET('Hygiene Data'!$G$12,0,10*ROW('Hygiene Data'!G60))="","",OFFSET('Hygiene Data'!$G$12,0,10*ROW('Hygiene Data'!G60)))</f>
        <v/>
      </c>
      <c r="DZ66" s="297" t="str">
        <f ca="true">+IF(OFFSET('Hygiene Data'!$G$13,0,10*ROW('Hygiene Data'!G60))="","",OFFSET('Hygiene Data'!$G$13,0,10*ROW('Hygiene Data'!G60)))</f>
        <v/>
      </c>
      <c r="EA66" s="297" t="str">
        <f ca="true">+IF(OFFSET('Hygiene Data'!$H$11,0,10*ROW('Hygiene Data'!H60))="","",OFFSET('Hygiene Data'!$H$11,0,10*ROW('Hygiene Data'!H60)))</f>
        <v/>
      </c>
      <c r="EB66" s="297" t="str">
        <f ca="true">+IF(OFFSET('Hygiene Data'!$H$12,0,10*ROW('Hygiene Data'!H60))="","",OFFSET('Hygiene Data'!$H$12,0,10*ROW('Hygiene Data'!H60)))</f>
        <v/>
      </c>
      <c r="EC66" s="297" t="str">
        <f ca="true">+IF(OFFSET('Hygiene Data'!$H$13,0,10*ROW('Hygiene Data'!H60))="","",OFFSET('Hygiene Data'!$H$13,0,10*ROW('Hygiene Data'!H60)))</f>
        <v/>
      </c>
      <c r="ED66" s="297" t="str">
        <f ca="true">+IF(OFFSET('Hygiene Data'!$I$11,0,10*ROW('Hygiene Data'!I60))="","",OFFSET('Hygiene Data'!$I$11,0,10*ROW('Hygiene Data'!I60)))</f>
        <v/>
      </c>
      <c r="EE66" s="297" t="str">
        <f ca="true">+IF(OFFSET('Hygiene Data'!$I$12,0,10*ROW('Hygiene Data'!I60))="","",OFFSET('Hygiene Data'!$I$12,0,10*ROW('Hygiene Data'!I60)))</f>
        <v/>
      </c>
      <c r="EF66" s="29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3"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7"/>
      <c r="BS67" s="297" t="str">
        <f ca="true">+IF(OFFSET('Water Data'!$D$27,0,10*ROW('Water Data'!D61))="","",OFFSET('Water Data'!$D$27,0,10*ROW('Water Data'!D61)))</f>
        <v/>
      </c>
      <c r="BT67" s="297" t="str">
        <f ca="true">+IF(OFFSET('Water Data'!$D$28,0,10*ROW('Water Data'!D61))="","",OFFSET('Water Data'!$D$28,0,10*ROW('Water Data'!D61)))</f>
        <v/>
      </c>
      <c r="BU67" s="297" t="str">
        <f ca="true">+IF(OFFSET('Water Data'!$D$29,0,10*ROW('Water Data'!D61))="","",OFFSET('Water Data'!$D$29,0,10*ROW('Water Data'!D61)))</f>
        <v/>
      </c>
      <c r="BV67" s="297" t="str">
        <f ca="true">+IF(OFFSET('Water Data'!$E$27,0,10*ROW('Water Data'!E61))="","",OFFSET('Water Data'!$E$27,0,10*ROW('Water Data'!E61)))</f>
        <v/>
      </c>
      <c r="BW67" s="297" t="str">
        <f ca="true">+IF(OFFSET('Water Data'!$E$28,0,10*ROW('Water Data'!E61))="","",OFFSET('Water Data'!$E$28,0,10*ROW('Water Data'!E61)))</f>
        <v/>
      </c>
      <c r="BX67" s="297" t="str">
        <f ca="true">+IF(OFFSET('Water Data'!$E$29,0,10*ROW('Water Data'!E61))="","",OFFSET('Water Data'!$E$29,0,10*ROW('Water Data'!E61)))</f>
        <v/>
      </c>
      <c r="BY67" s="297" t="str">
        <f ca="true">+IF(OFFSET('Water Data'!$F$27,0,10*ROW('Water Data'!F61))="","",OFFSET('Water Data'!$F$27,0,10*ROW('Water Data'!F61)))</f>
        <v/>
      </c>
      <c r="BZ67" s="297" t="str">
        <f ca="true">+IF(OFFSET('Water Data'!$F$28,0,10*ROW('Water Data'!F61))="","",OFFSET('Water Data'!$F$28,0,10*ROW('Water Data'!F61)))</f>
        <v/>
      </c>
      <c r="CA67" s="297" t="str">
        <f ca="true">+IF(OFFSET('Water Data'!$F$29,0,10*ROW('Water Data'!F61))="","",OFFSET('Water Data'!$F$29,0,10*ROW('Water Data'!F61)))</f>
        <v/>
      </c>
      <c r="CB67" s="297" t="str">
        <f ca="true">+IF(OFFSET('Water Data'!$G$27,0,10*ROW('Water Data'!G61))="","",OFFSET('Water Data'!$G$27,0,10*ROW('Water Data'!G61)))</f>
        <v/>
      </c>
      <c r="CC67" s="297" t="str">
        <f ca="true">+IF(OFFSET('Water Data'!$G$28,0,10*ROW('Water Data'!G61))="","",OFFSET('Water Data'!$G$28,0,10*ROW('Water Data'!G61)))</f>
        <v/>
      </c>
      <c r="CD67" s="297" t="str">
        <f ca="true">+IF(OFFSET('Water Data'!$G$29,0,10*ROW('Water Data'!G61))="","",OFFSET('Water Data'!$G$29,0,10*ROW('Water Data'!G61)))</f>
        <v/>
      </c>
      <c r="CE67" s="297" t="str">
        <f ca="true">+IF(OFFSET('Water Data'!$H$27,0,10*ROW('Water Data'!H61))="","",OFFSET('Water Data'!$H$27,0,10*ROW('Water Data'!H61)))</f>
        <v/>
      </c>
      <c r="CF67" s="297" t="str">
        <f ca="true">+IF(OFFSET('Water Data'!$H$28,0,10*ROW('Water Data'!H61))="","",OFFSET('Water Data'!$H$28,0,10*ROW('Water Data'!H61)))</f>
        <v/>
      </c>
      <c r="CG67" s="297" t="str">
        <f ca="true">+IF(OFFSET('Water Data'!$H$29,0,10*ROW('Water Data'!H61))="","",OFFSET('Water Data'!$H$29,0,10*ROW('Water Data'!H61)))</f>
        <v/>
      </c>
      <c r="CH67" s="297" t="str">
        <f ca="true">+IF(OFFSET('Water Data'!$I$27,0,10*ROW('Water Data'!I61))="","",OFFSET('Water Data'!$I$27,0,10*ROW('Water Data'!I61)))</f>
        <v/>
      </c>
      <c r="CI67" s="297" t="str">
        <f ca="true">+IF(OFFSET('Water Data'!$I$28,0,10*ROW('Water Data'!I61))="","",OFFSET('Water Data'!$I$28,0,10*ROW('Water Data'!I61)))</f>
        <v/>
      </c>
      <c r="CJ67" s="297" t="str">
        <f ca="true">+IF(OFFSET('Water Data'!$I$29,0,10*ROW('Water Data'!I61))="","",OFFSET('Water Data'!$I$29,0,10*ROW('Water Data'!I61)))</f>
        <v/>
      </c>
      <c r="CK67" s="297" t="str">
        <f ca="true">+IF(OFFSET('Sanitation Data'!$D$28,0,10*ROW('Sanitation Data'!D61))="","",OFFSET('Sanitation Data'!$D$28,0,10*ROW('Sanitation Data'!D61)))</f>
        <v/>
      </c>
      <c r="CL67" s="297" t="str">
        <f ca="true">+IF(OFFSET('Sanitation Data'!$D$29,0,10*ROW('Sanitation Data'!D61))="","",OFFSET('Sanitation Data'!$D$29,0,10*ROW('Sanitation Data'!D61)))</f>
        <v/>
      </c>
      <c r="CM67" s="297" t="str">
        <f ca="true">+IF(OFFSET('Sanitation Data'!$D$30,0,10*ROW('Sanitation Data'!D61))="","",OFFSET('Sanitation Data'!$D$30,0,10*ROW('Sanitation Data'!D61)))</f>
        <v/>
      </c>
      <c r="CN67" s="297" t="str">
        <f ca="true">+IF(OFFSET('Sanitation Data'!$D$31,0,10*ROW('Sanitation Data'!D61))="","",OFFSET('Sanitation Data'!$D$31,0,10*ROW('Sanitation Data'!D61)))</f>
        <v/>
      </c>
      <c r="CO67" s="297" t="str">
        <f ca="true">+IF(OFFSET('Sanitation Data'!$D$32,0,10*ROW('Sanitation Data'!D61))="","",OFFSET('Sanitation Data'!$D$32,0,10*ROW('Sanitation Data'!D61)))</f>
        <v/>
      </c>
      <c r="CP67" s="297" t="str">
        <f ca="true">+IF(OFFSET('Sanitation Data'!$E$28,0,10*ROW('Sanitation Data'!E61))="","",OFFSET('Sanitation Data'!$E$28,0,10*ROW('Sanitation Data'!E61)))</f>
        <v/>
      </c>
      <c r="CQ67" s="297" t="str">
        <f ca="true">+IF(OFFSET('Sanitation Data'!$E$29,0,10*ROW('Sanitation Data'!E61))="","",OFFSET('Sanitation Data'!$E$29,0,10*ROW('Sanitation Data'!E61)))</f>
        <v/>
      </c>
      <c r="CR67" s="297" t="str">
        <f ca="true">+IF(OFFSET('Sanitation Data'!$E$30,0,10*ROW('Sanitation Data'!E61))="","",OFFSET('Sanitation Data'!$E$30,0,10*ROW('Sanitation Data'!E61)))</f>
        <v/>
      </c>
      <c r="CS67" s="297" t="str">
        <f ca="true">+IF(OFFSET('Sanitation Data'!$E$31,0,10*ROW('Sanitation Data'!E61))="","",OFFSET('Sanitation Data'!$E$31,0,10*ROW('Sanitation Data'!E61)))</f>
        <v/>
      </c>
      <c r="CT67" s="297" t="str">
        <f ca="true">+IF(OFFSET('Sanitation Data'!$E$32,0,10*ROW('Sanitation Data'!E61))="","",OFFSET('Sanitation Data'!$E$32,0,10*ROW('Sanitation Data'!E61)))</f>
        <v/>
      </c>
      <c r="CU67" s="297" t="str">
        <f ca="true">+IF(OFFSET('Sanitation Data'!$F$28,0,10*ROW('Sanitation Data'!F61))="","",OFFSET('Sanitation Data'!$F$28,0,10*ROW('Sanitation Data'!F61)))</f>
        <v/>
      </c>
      <c r="CV67" s="297" t="str">
        <f ca="true">+IF(OFFSET('Sanitation Data'!$F$29,0,10*ROW('Sanitation Data'!F61))="","",OFFSET('Sanitation Data'!$F$29,0,10*ROW('Sanitation Data'!F61)))</f>
        <v/>
      </c>
      <c r="CW67" s="297" t="str">
        <f ca="true">+IF(OFFSET('Sanitation Data'!$F$30,0,10*ROW('Sanitation Data'!F61))="","",OFFSET('Sanitation Data'!$F$30,0,10*ROW('Sanitation Data'!F61)))</f>
        <v/>
      </c>
      <c r="CX67" s="297" t="str">
        <f ca="true">+IF(OFFSET('Sanitation Data'!$F$31,0,10*ROW('Sanitation Data'!F61))="","",OFFSET('Sanitation Data'!$F$31,0,10*ROW('Sanitation Data'!F61)))</f>
        <v/>
      </c>
      <c r="CY67" s="297" t="str">
        <f ca="true">+IF(OFFSET('Sanitation Data'!$F$32,0,10*ROW('Sanitation Data'!F61))="","",OFFSET('Sanitation Data'!$F$32,0,10*ROW('Sanitation Data'!F61)))</f>
        <v/>
      </c>
      <c r="CZ67" s="297" t="str">
        <f ca="true">+IF(OFFSET('Sanitation Data'!$G$28,0,10*ROW('Sanitation Data'!G61))="","",OFFSET('Sanitation Data'!$G$28,0,10*ROW('Sanitation Data'!G61)))</f>
        <v/>
      </c>
      <c r="DA67" s="297" t="str">
        <f ca="true">+IF(OFFSET('Sanitation Data'!$G$29,0,10*ROW('Sanitation Data'!G61))="","",OFFSET('Sanitation Data'!$G$29,0,10*ROW('Sanitation Data'!G61)))</f>
        <v/>
      </c>
      <c r="DB67" s="297" t="str">
        <f ca="true">+IF(OFFSET('Sanitation Data'!$G$30,0,10*ROW('Sanitation Data'!G61))="","",OFFSET('Sanitation Data'!$G$30,0,10*ROW('Sanitation Data'!G61)))</f>
        <v/>
      </c>
      <c r="DC67" s="297" t="str">
        <f ca="true">+IF(OFFSET('Sanitation Data'!$G$31,0,10*ROW('Sanitation Data'!G61))="","",OFFSET('Sanitation Data'!$G$31,0,10*ROW('Sanitation Data'!G61)))</f>
        <v/>
      </c>
      <c r="DD67" s="297" t="str">
        <f ca="true">+IF(OFFSET('Sanitation Data'!$G$32,0,10*ROW('Sanitation Data'!G61))="","",OFFSET('Sanitation Data'!$G$32,0,10*ROW('Sanitation Data'!G61)))</f>
        <v/>
      </c>
      <c r="DE67" s="297" t="str">
        <f ca="true">+IF(OFFSET('Sanitation Data'!$H$28,0,10*ROW('Sanitation Data'!H61))="","",OFFSET('Sanitation Data'!$H$28,0,10*ROW('Sanitation Data'!H61)))</f>
        <v/>
      </c>
      <c r="DF67" s="297" t="str">
        <f ca="true">+IF(OFFSET('Sanitation Data'!$H$29,0,10*ROW('Sanitation Data'!H61))="","",OFFSET('Sanitation Data'!$H$29,0,10*ROW('Sanitation Data'!H61)))</f>
        <v/>
      </c>
      <c r="DG67" s="297" t="str">
        <f ca="true">+IF(OFFSET('Sanitation Data'!$H$30,0,10*ROW('Sanitation Data'!H61))="","",OFFSET('Sanitation Data'!$H$30,0,10*ROW('Sanitation Data'!H61)))</f>
        <v/>
      </c>
      <c r="DH67" s="297" t="str">
        <f ca="true">+IF(OFFSET('Sanitation Data'!$H$31,0,10*ROW('Sanitation Data'!H61))="","",OFFSET('Sanitation Data'!$H$31,0,10*ROW('Sanitation Data'!H61)))</f>
        <v/>
      </c>
      <c r="DI67" s="297" t="str">
        <f ca="true">+IF(OFFSET('Sanitation Data'!$H$32,0,10*ROW('Sanitation Data'!H61))="","",OFFSET('Sanitation Data'!$H$32,0,10*ROW('Sanitation Data'!H61)))</f>
        <v/>
      </c>
      <c r="DJ67" s="297" t="str">
        <f ca="true">+IF(OFFSET('Sanitation Data'!$I$28,0,10*ROW('Sanitation Data'!I61))="","",OFFSET('Sanitation Data'!$I$28,0,10*ROW('Sanitation Data'!I61)))</f>
        <v/>
      </c>
      <c r="DK67" s="297" t="str">
        <f ca="true">+IF(OFFSET('Sanitation Data'!$I$29,0,10*ROW('Sanitation Data'!I61))="","",OFFSET('Sanitation Data'!$I$29,0,10*ROW('Sanitation Data'!I61)))</f>
        <v/>
      </c>
      <c r="DL67" s="297" t="str">
        <f ca="true">+IF(OFFSET('Sanitation Data'!$I$30,0,10*ROW('Sanitation Data'!I61))="","",OFFSET('Sanitation Data'!$I$30,0,10*ROW('Sanitation Data'!I61)))</f>
        <v/>
      </c>
      <c r="DM67" s="297" t="str">
        <f ca="true">+IF(OFFSET('Sanitation Data'!$I$31,0,10*ROW('Sanitation Data'!I61))="","",OFFSET('Sanitation Data'!$I$31,0,10*ROW('Sanitation Data'!I61)))</f>
        <v/>
      </c>
      <c r="DN67" s="297" t="str">
        <f ca="true">+IF(OFFSET('Sanitation Data'!$I$32,0,10*ROW('Sanitation Data'!I61))="","",OFFSET('Sanitation Data'!$I$32,0,10*ROW('Sanitation Data'!I61)))</f>
        <v/>
      </c>
      <c r="DO67" s="297" t="str">
        <f ca="true">+IF(OFFSET('Hygiene Data'!$D$11,0,10*ROW('Hygiene Data'!D61))="","",OFFSET('Hygiene Data'!$D$11,0,10*ROW('Hygiene Data'!D61)))</f>
        <v/>
      </c>
      <c r="DP67" s="297" t="str">
        <f ca="true">+IF(OFFSET('Hygiene Data'!$D$12,0,10*ROW('Hygiene Data'!D61))="","",OFFSET('Hygiene Data'!$D$12,0,10*ROW('Hygiene Data'!D61)))</f>
        <v/>
      </c>
      <c r="DQ67" s="297" t="str">
        <f ca="true">+IF(OFFSET('Hygiene Data'!$D$13,0,10*ROW('Hygiene Data'!D61))="","",OFFSET('Hygiene Data'!$D$13,0,10*ROW('Hygiene Data'!D61)))</f>
        <v/>
      </c>
      <c r="DR67" s="297" t="str">
        <f ca="true">+IF(OFFSET('Hygiene Data'!$E$11,0,10*ROW('Hygiene Data'!E61))="","",OFFSET('Hygiene Data'!$E$11,0,10*ROW('Hygiene Data'!E61)))</f>
        <v/>
      </c>
      <c r="DS67" s="297" t="str">
        <f ca="true">+IF(OFFSET('Hygiene Data'!$E$12,0,10*ROW('Hygiene Data'!E61))="","",OFFSET('Hygiene Data'!$E$12,0,10*ROW('Hygiene Data'!E61)))</f>
        <v/>
      </c>
      <c r="DT67" s="297" t="str">
        <f ca="true">+IF(OFFSET('Hygiene Data'!$E$13,0,10*ROW('Hygiene Data'!E61))="","",OFFSET('Hygiene Data'!$E$13,0,10*ROW('Hygiene Data'!E61)))</f>
        <v/>
      </c>
      <c r="DU67" s="297" t="str">
        <f ca="true">+IF(OFFSET('Hygiene Data'!$F$11,0,10*ROW('Hygiene Data'!F61))="","",OFFSET('Hygiene Data'!$F$11,0,10*ROW('Hygiene Data'!F61)))</f>
        <v/>
      </c>
      <c r="DV67" s="297" t="str">
        <f ca="true">+IF(OFFSET('Hygiene Data'!$F$12,0,10*ROW('Hygiene Data'!F61))="","",OFFSET('Hygiene Data'!$F$12,0,10*ROW('Hygiene Data'!F61)))</f>
        <v/>
      </c>
      <c r="DW67" s="297" t="str">
        <f ca="true">+IF(OFFSET('Hygiene Data'!$F$13,0,10*ROW('Hygiene Data'!F61))="","",OFFSET('Hygiene Data'!$F$13,0,10*ROW('Hygiene Data'!F61)))</f>
        <v/>
      </c>
      <c r="DX67" s="297" t="str">
        <f ca="true">+IF(OFFSET('Hygiene Data'!$G$11,0,10*ROW('Hygiene Data'!G61))="","",OFFSET('Hygiene Data'!$G$11,0,10*ROW('Hygiene Data'!G61)))</f>
        <v/>
      </c>
      <c r="DY67" s="297" t="str">
        <f ca="true">+IF(OFFSET('Hygiene Data'!$G$12,0,10*ROW('Hygiene Data'!G61))="","",OFFSET('Hygiene Data'!$G$12,0,10*ROW('Hygiene Data'!G61)))</f>
        <v/>
      </c>
      <c r="DZ67" s="297" t="str">
        <f ca="true">+IF(OFFSET('Hygiene Data'!$G$13,0,10*ROW('Hygiene Data'!G61))="","",OFFSET('Hygiene Data'!$G$13,0,10*ROW('Hygiene Data'!G61)))</f>
        <v/>
      </c>
      <c r="EA67" s="297" t="str">
        <f ca="true">+IF(OFFSET('Hygiene Data'!$H$11,0,10*ROW('Hygiene Data'!H61))="","",OFFSET('Hygiene Data'!$H$11,0,10*ROW('Hygiene Data'!H61)))</f>
        <v/>
      </c>
      <c r="EB67" s="297" t="str">
        <f ca="true">+IF(OFFSET('Hygiene Data'!$H$12,0,10*ROW('Hygiene Data'!H61))="","",OFFSET('Hygiene Data'!$H$12,0,10*ROW('Hygiene Data'!H61)))</f>
        <v/>
      </c>
      <c r="EC67" s="297" t="str">
        <f ca="true">+IF(OFFSET('Hygiene Data'!$H$13,0,10*ROW('Hygiene Data'!H61))="","",OFFSET('Hygiene Data'!$H$13,0,10*ROW('Hygiene Data'!H61)))</f>
        <v/>
      </c>
      <c r="ED67" s="297" t="str">
        <f ca="true">+IF(OFFSET('Hygiene Data'!$I$11,0,10*ROW('Hygiene Data'!I61))="","",OFFSET('Hygiene Data'!$I$11,0,10*ROW('Hygiene Data'!I61)))</f>
        <v/>
      </c>
      <c r="EE67" s="297" t="str">
        <f ca="true">+IF(OFFSET('Hygiene Data'!$I$12,0,10*ROW('Hygiene Data'!I61))="","",OFFSET('Hygiene Data'!$I$12,0,10*ROW('Hygiene Data'!I61)))</f>
        <v/>
      </c>
      <c r="EF67" s="29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3"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7"/>
      <c r="BS68" s="297" t="str">
        <f ca="true">+IF(OFFSET('Water Data'!$D$27,0,10*ROW('Water Data'!D62))="","",OFFSET('Water Data'!$D$27,0,10*ROW('Water Data'!D62)))</f>
        <v/>
      </c>
      <c r="BT68" s="297" t="str">
        <f ca="true">+IF(OFFSET('Water Data'!$D$28,0,10*ROW('Water Data'!D62))="","",OFFSET('Water Data'!$D$28,0,10*ROW('Water Data'!D62)))</f>
        <v/>
      </c>
      <c r="BU68" s="297" t="str">
        <f ca="true">+IF(OFFSET('Water Data'!$D$29,0,10*ROW('Water Data'!D62))="","",OFFSET('Water Data'!$D$29,0,10*ROW('Water Data'!D62)))</f>
        <v/>
      </c>
      <c r="BV68" s="297" t="str">
        <f ca="true">+IF(OFFSET('Water Data'!$E$27,0,10*ROW('Water Data'!E62))="","",OFFSET('Water Data'!$E$27,0,10*ROW('Water Data'!E62)))</f>
        <v/>
      </c>
      <c r="BW68" s="297" t="str">
        <f ca="true">+IF(OFFSET('Water Data'!$E$28,0,10*ROW('Water Data'!E62))="","",OFFSET('Water Data'!$E$28,0,10*ROW('Water Data'!E62)))</f>
        <v/>
      </c>
      <c r="BX68" s="297" t="str">
        <f ca="true">+IF(OFFSET('Water Data'!$E$29,0,10*ROW('Water Data'!E62))="","",OFFSET('Water Data'!$E$29,0,10*ROW('Water Data'!E62)))</f>
        <v/>
      </c>
      <c r="BY68" s="297" t="str">
        <f ca="true">+IF(OFFSET('Water Data'!$F$27,0,10*ROW('Water Data'!F62))="","",OFFSET('Water Data'!$F$27,0,10*ROW('Water Data'!F62)))</f>
        <v/>
      </c>
      <c r="BZ68" s="297" t="str">
        <f ca="true">+IF(OFFSET('Water Data'!$F$28,0,10*ROW('Water Data'!F62))="","",OFFSET('Water Data'!$F$28,0,10*ROW('Water Data'!F62)))</f>
        <v/>
      </c>
      <c r="CA68" s="297" t="str">
        <f ca="true">+IF(OFFSET('Water Data'!$F$29,0,10*ROW('Water Data'!F62))="","",OFFSET('Water Data'!$F$29,0,10*ROW('Water Data'!F62)))</f>
        <v/>
      </c>
      <c r="CB68" s="297" t="str">
        <f ca="true">+IF(OFFSET('Water Data'!$G$27,0,10*ROW('Water Data'!G62))="","",OFFSET('Water Data'!$G$27,0,10*ROW('Water Data'!G62)))</f>
        <v/>
      </c>
      <c r="CC68" s="297" t="str">
        <f ca="true">+IF(OFFSET('Water Data'!$G$28,0,10*ROW('Water Data'!G62))="","",OFFSET('Water Data'!$G$28,0,10*ROW('Water Data'!G62)))</f>
        <v/>
      </c>
      <c r="CD68" s="297" t="str">
        <f ca="true">+IF(OFFSET('Water Data'!$G$29,0,10*ROW('Water Data'!G62))="","",OFFSET('Water Data'!$G$29,0,10*ROW('Water Data'!G62)))</f>
        <v/>
      </c>
      <c r="CE68" s="297" t="str">
        <f ca="true">+IF(OFFSET('Water Data'!$H$27,0,10*ROW('Water Data'!H62))="","",OFFSET('Water Data'!$H$27,0,10*ROW('Water Data'!H62)))</f>
        <v/>
      </c>
      <c r="CF68" s="297" t="str">
        <f ca="true">+IF(OFFSET('Water Data'!$H$28,0,10*ROW('Water Data'!H62))="","",OFFSET('Water Data'!$H$28,0,10*ROW('Water Data'!H62)))</f>
        <v/>
      </c>
      <c r="CG68" s="297" t="str">
        <f ca="true">+IF(OFFSET('Water Data'!$H$29,0,10*ROW('Water Data'!H62))="","",OFFSET('Water Data'!$H$29,0,10*ROW('Water Data'!H62)))</f>
        <v/>
      </c>
      <c r="CH68" s="297" t="str">
        <f ca="true">+IF(OFFSET('Water Data'!$I$27,0,10*ROW('Water Data'!I62))="","",OFFSET('Water Data'!$I$27,0,10*ROW('Water Data'!I62)))</f>
        <v/>
      </c>
      <c r="CI68" s="297" t="str">
        <f ca="true">+IF(OFFSET('Water Data'!$I$28,0,10*ROW('Water Data'!I62))="","",OFFSET('Water Data'!$I$28,0,10*ROW('Water Data'!I62)))</f>
        <v/>
      </c>
      <c r="CJ68" s="297" t="str">
        <f ca="true">+IF(OFFSET('Water Data'!$I$29,0,10*ROW('Water Data'!I62))="","",OFFSET('Water Data'!$I$29,0,10*ROW('Water Data'!I62)))</f>
        <v/>
      </c>
      <c r="CK68" s="297" t="str">
        <f ca="true">+IF(OFFSET('Sanitation Data'!$D$28,0,10*ROW('Sanitation Data'!D62))="","",OFFSET('Sanitation Data'!$D$28,0,10*ROW('Sanitation Data'!D62)))</f>
        <v/>
      </c>
      <c r="CL68" s="297" t="str">
        <f ca="true">+IF(OFFSET('Sanitation Data'!$D$29,0,10*ROW('Sanitation Data'!D62))="","",OFFSET('Sanitation Data'!$D$29,0,10*ROW('Sanitation Data'!D62)))</f>
        <v/>
      </c>
      <c r="CM68" s="297" t="str">
        <f ca="true">+IF(OFFSET('Sanitation Data'!$D$30,0,10*ROW('Sanitation Data'!D62))="","",OFFSET('Sanitation Data'!$D$30,0,10*ROW('Sanitation Data'!D62)))</f>
        <v/>
      </c>
      <c r="CN68" s="297" t="str">
        <f ca="true">+IF(OFFSET('Sanitation Data'!$D$31,0,10*ROW('Sanitation Data'!D62))="","",OFFSET('Sanitation Data'!$D$31,0,10*ROW('Sanitation Data'!D62)))</f>
        <v/>
      </c>
      <c r="CO68" s="297" t="str">
        <f ca="true">+IF(OFFSET('Sanitation Data'!$D$32,0,10*ROW('Sanitation Data'!D62))="","",OFFSET('Sanitation Data'!$D$32,0,10*ROW('Sanitation Data'!D62)))</f>
        <v/>
      </c>
      <c r="CP68" s="297" t="str">
        <f ca="true">+IF(OFFSET('Sanitation Data'!$E$28,0,10*ROW('Sanitation Data'!E62))="","",OFFSET('Sanitation Data'!$E$28,0,10*ROW('Sanitation Data'!E62)))</f>
        <v/>
      </c>
      <c r="CQ68" s="297" t="str">
        <f ca="true">+IF(OFFSET('Sanitation Data'!$E$29,0,10*ROW('Sanitation Data'!E62))="","",OFFSET('Sanitation Data'!$E$29,0,10*ROW('Sanitation Data'!E62)))</f>
        <v/>
      </c>
      <c r="CR68" s="297" t="str">
        <f ca="true">+IF(OFFSET('Sanitation Data'!$E$30,0,10*ROW('Sanitation Data'!E62))="","",OFFSET('Sanitation Data'!$E$30,0,10*ROW('Sanitation Data'!E62)))</f>
        <v/>
      </c>
      <c r="CS68" s="297" t="str">
        <f ca="true">+IF(OFFSET('Sanitation Data'!$E$31,0,10*ROW('Sanitation Data'!E62))="","",OFFSET('Sanitation Data'!$E$31,0,10*ROW('Sanitation Data'!E62)))</f>
        <v/>
      </c>
      <c r="CT68" s="297" t="str">
        <f ca="true">+IF(OFFSET('Sanitation Data'!$E$32,0,10*ROW('Sanitation Data'!E62))="","",OFFSET('Sanitation Data'!$E$32,0,10*ROW('Sanitation Data'!E62)))</f>
        <v/>
      </c>
      <c r="CU68" s="297" t="str">
        <f ca="true">+IF(OFFSET('Sanitation Data'!$F$28,0,10*ROW('Sanitation Data'!F62))="","",OFFSET('Sanitation Data'!$F$28,0,10*ROW('Sanitation Data'!F62)))</f>
        <v/>
      </c>
      <c r="CV68" s="297" t="str">
        <f ca="true">+IF(OFFSET('Sanitation Data'!$F$29,0,10*ROW('Sanitation Data'!F62))="","",OFFSET('Sanitation Data'!$F$29,0,10*ROW('Sanitation Data'!F62)))</f>
        <v/>
      </c>
      <c r="CW68" s="297" t="str">
        <f ca="true">+IF(OFFSET('Sanitation Data'!$F$30,0,10*ROW('Sanitation Data'!F62))="","",OFFSET('Sanitation Data'!$F$30,0,10*ROW('Sanitation Data'!F62)))</f>
        <v/>
      </c>
      <c r="CX68" s="297" t="str">
        <f ca="true">+IF(OFFSET('Sanitation Data'!$F$31,0,10*ROW('Sanitation Data'!F62))="","",OFFSET('Sanitation Data'!$F$31,0,10*ROW('Sanitation Data'!F62)))</f>
        <v/>
      </c>
      <c r="CY68" s="297" t="str">
        <f ca="true">+IF(OFFSET('Sanitation Data'!$F$32,0,10*ROW('Sanitation Data'!F62))="","",OFFSET('Sanitation Data'!$F$32,0,10*ROW('Sanitation Data'!F62)))</f>
        <v/>
      </c>
      <c r="CZ68" s="297" t="str">
        <f ca="true">+IF(OFFSET('Sanitation Data'!$G$28,0,10*ROW('Sanitation Data'!G62))="","",OFFSET('Sanitation Data'!$G$28,0,10*ROW('Sanitation Data'!G62)))</f>
        <v/>
      </c>
      <c r="DA68" s="297" t="str">
        <f ca="true">+IF(OFFSET('Sanitation Data'!$G$29,0,10*ROW('Sanitation Data'!G62))="","",OFFSET('Sanitation Data'!$G$29,0,10*ROW('Sanitation Data'!G62)))</f>
        <v/>
      </c>
      <c r="DB68" s="297" t="str">
        <f ca="true">+IF(OFFSET('Sanitation Data'!$G$30,0,10*ROW('Sanitation Data'!G62))="","",OFFSET('Sanitation Data'!$G$30,0,10*ROW('Sanitation Data'!G62)))</f>
        <v/>
      </c>
      <c r="DC68" s="297" t="str">
        <f ca="true">+IF(OFFSET('Sanitation Data'!$G$31,0,10*ROW('Sanitation Data'!G62))="","",OFFSET('Sanitation Data'!$G$31,0,10*ROW('Sanitation Data'!G62)))</f>
        <v/>
      </c>
      <c r="DD68" s="297" t="str">
        <f ca="true">+IF(OFFSET('Sanitation Data'!$G$32,0,10*ROW('Sanitation Data'!G62))="","",OFFSET('Sanitation Data'!$G$32,0,10*ROW('Sanitation Data'!G62)))</f>
        <v/>
      </c>
      <c r="DE68" s="297" t="str">
        <f ca="true">+IF(OFFSET('Sanitation Data'!$H$28,0,10*ROW('Sanitation Data'!H62))="","",OFFSET('Sanitation Data'!$H$28,0,10*ROW('Sanitation Data'!H62)))</f>
        <v/>
      </c>
      <c r="DF68" s="297" t="str">
        <f ca="true">+IF(OFFSET('Sanitation Data'!$H$29,0,10*ROW('Sanitation Data'!H62))="","",OFFSET('Sanitation Data'!$H$29,0,10*ROW('Sanitation Data'!H62)))</f>
        <v/>
      </c>
      <c r="DG68" s="297" t="str">
        <f ca="true">+IF(OFFSET('Sanitation Data'!$H$30,0,10*ROW('Sanitation Data'!H62))="","",OFFSET('Sanitation Data'!$H$30,0,10*ROW('Sanitation Data'!H62)))</f>
        <v/>
      </c>
      <c r="DH68" s="297" t="str">
        <f ca="true">+IF(OFFSET('Sanitation Data'!$H$31,0,10*ROW('Sanitation Data'!H62))="","",OFFSET('Sanitation Data'!$H$31,0,10*ROW('Sanitation Data'!H62)))</f>
        <v/>
      </c>
      <c r="DI68" s="297" t="str">
        <f ca="true">+IF(OFFSET('Sanitation Data'!$H$32,0,10*ROW('Sanitation Data'!H62))="","",OFFSET('Sanitation Data'!$H$32,0,10*ROW('Sanitation Data'!H62)))</f>
        <v/>
      </c>
      <c r="DJ68" s="297" t="str">
        <f ca="true">+IF(OFFSET('Sanitation Data'!$I$28,0,10*ROW('Sanitation Data'!I62))="","",OFFSET('Sanitation Data'!$I$28,0,10*ROW('Sanitation Data'!I62)))</f>
        <v/>
      </c>
      <c r="DK68" s="297" t="str">
        <f ca="true">+IF(OFFSET('Sanitation Data'!$I$29,0,10*ROW('Sanitation Data'!I62))="","",OFFSET('Sanitation Data'!$I$29,0,10*ROW('Sanitation Data'!I62)))</f>
        <v/>
      </c>
      <c r="DL68" s="297" t="str">
        <f ca="true">+IF(OFFSET('Sanitation Data'!$I$30,0,10*ROW('Sanitation Data'!I62))="","",OFFSET('Sanitation Data'!$I$30,0,10*ROW('Sanitation Data'!I62)))</f>
        <v/>
      </c>
      <c r="DM68" s="297" t="str">
        <f ca="true">+IF(OFFSET('Sanitation Data'!$I$31,0,10*ROW('Sanitation Data'!I62))="","",OFFSET('Sanitation Data'!$I$31,0,10*ROW('Sanitation Data'!I62)))</f>
        <v/>
      </c>
      <c r="DN68" s="297" t="str">
        <f ca="true">+IF(OFFSET('Sanitation Data'!$I$32,0,10*ROW('Sanitation Data'!I62))="","",OFFSET('Sanitation Data'!$I$32,0,10*ROW('Sanitation Data'!I62)))</f>
        <v/>
      </c>
      <c r="DO68" s="297" t="str">
        <f ca="true">+IF(OFFSET('Hygiene Data'!$D$11,0,10*ROW('Hygiene Data'!D62))="","",OFFSET('Hygiene Data'!$D$11,0,10*ROW('Hygiene Data'!D62)))</f>
        <v/>
      </c>
      <c r="DP68" s="297" t="str">
        <f ca="true">+IF(OFFSET('Hygiene Data'!$D$12,0,10*ROW('Hygiene Data'!D62))="","",OFFSET('Hygiene Data'!$D$12,0,10*ROW('Hygiene Data'!D62)))</f>
        <v/>
      </c>
      <c r="DQ68" s="297" t="str">
        <f ca="true">+IF(OFFSET('Hygiene Data'!$D$13,0,10*ROW('Hygiene Data'!D62))="","",OFFSET('Hygiene Data'!$D$13,0,10*ROW('Hygiene Data'!D62)))</f>
        <v/>
      </c>
      <c r="DR68" s="297" t="str">
        <f ca="true">+IF(OFFSET('Hygiene Data'!$E$11,0,10*ROW('Hygiene Data'!E62))="","",OFFSET('Hygiene Data'!$E$11,0,10*ROW('Hygiene Data'!E62)))</f>
        <v/>
      </c>
      <c r="DS68" s="297" t="str">
        <f ca="true">+IF(OFFSET('Hygiene Data'!$E$12,0,10*ROW('Hygiene Data'!E62))="","",OFFSET('Hygiene Data'!$E$12,0,10*ROW('Hygiene Data'!E62)))</f>
        <v/>
      </c>
      <c r="DT68" s="297" t="str">
        <f ca="true">+IF(OFFSET('Hygiene Data'!$E$13,0,10*ROW('Hygiene Data'!E62))="","",OFFSET('Hygiene Data'!$E$13,0,10*ROW('Hygiene Data'!E62)))</f>
        <v/>
      </c>
      <c r="DU68" s="297" t="str">
        <f ca="true">+IF(OFFSET('Hygiene Data'!$F$11,0,10*ROW('Hygiene Data'!F62))="","",OFFSET('Hygiene Data'!$F$11,0,10*ROW('Hygiene Data'!F62)))</f>
        <v/>
      </c>
      <c r="DV68" s="297" t="str">
        <f ca="true">+IF(OFFSET('Hygiene Data'!$F$12,0,10*ROW('Hygiene Data'!F62))="","",OFFSET('Hygiene Data'!$F$12,0,10*ROW('Hygiene Data'!F62)))</f>
        <v/>
      </c>
      <c r="DW68" s="297" t="str">
        <f ca="true">+IF(OFFSET('Hygiene Data'!$F$13,0,10*ROW('Hygiene Data'!F62))="","",OFFSET('Hygiene Data'!$F$13,0,10*ROW('Hygiene Data'!F62)))</f>
        <v/>
      </c>
      <c r="DX68" s="297" t="str">
        <f ca="true">+IF(OFFSET('Hygiene Data'!$G$11,0,10*ROW('Hygiene Data'!G62))="","",OFFSET('Hygiene Data'!$G$11,0,10*ROW('Hygiene Data'!G62)))</f>
        <v/>
      </c>
      <c r="DY68" s="297" t="str">
        <f ca="true">+IF(OFFSET('Hygiene Data'!$G$12,0,10*ROW('Hygiene Data'!G62))="","",OFFSET('Hygiene Data'!$G$12,0,10*ROW('Hygiene Data'!G62)))</f>
        <v/>
      </c>
      <c r="DZ68" s="297" t="str">
        <f ca="true">+IF(OFFSET('Hygiene Data'!$G$13,0,10*ROW('Hygiene Data'!G62))="","",OFFSET('Hygiene Data'!$G$13,0,10*ROW('Hygiene Data'!G62)))</f>
        <v/>
      </c>
      <c r="EA68" s="297" t="str">
        <f ca="true">+IF(OFFSET('Hygiene Data'!$H$11,0,10*ROW('Hygiene Data'!H62))="","",OFFSET('Hygiene Data'!$H$11,0,10*ROW('Hygiene Data'!H62)))</f>
        <v/>
      </c>
      <c r="EB68" s="297" t="str">
        <f ca="true">+IF(OFFSET('Hygiene Data'!$H$12,0,10*ROW('Hygiene Data'!H62))="","",OFFSET('Hygiene Data'!$H$12,0,10*ROW('Hygiene Data'!H62)))</f>
        <v/>
      </c>
      <c r="EC68" s="297" t="str">
        <f ca="true">+IF(OFFSET('Hygiene Data'!$H$13,0,10*ROW('Hygiene Data'!H62))="","",OFFSET('Hygiene Data'!$H$13,0,10*ROW('Hygiene Data'!H62)))</f>
        <v/>
      </c>
      <c r="ED68" s="297" t="str">
        <f ca="true">+IF(OFFSET('Hygiene Data'!$I$11,0,10*ROW('Hygiene Data'!I62))="","",OFFSET('Hygiene Data'!$I$11,0,10*ROW('Hygiene Data'!I62)))</f>
        <v/>
      </c>
      <c r="EE68" s="297" t="str">
        <f ca="true">+IF(OFFSET('Hygiene Data'!$I$12,0,10*ROW('Hygiene Data'!I62))="","",OFFSET('Hygiene Data'!$I$12,0,10*ROW('Hygiene Data'!I62)))</f>
        <v/>
      </c>
      <c r="EF68" s="29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3"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7"/>
      <c r="BS69" s="297" t="str">
        <f ca="true">+IF(OFFSET('Water Data'!$D$27,0,10*ROW('Water Data'!D63))="","",OFFSET('Water Data'!$D$27,0,10*ROW('Water Data'!D63)))</f>
        <v/>
      </c>
      <c r="BT69" s="297" t="str">
        <f ca="true">+IF(OFFSET('Water Data'!$D$28,0,10*ROW('Water Data'!D63))="","",OFFSET('Water Data'!$D$28,0,10*ROW('Water Data'!D63)))</f>
        <v/>
      </c>
      <c r="BU69" s="297" t="str">
        <f ca="true">+IF(OFFSET('Water Data'!$D$29,0,10*ROW('Water Data'!D63))="","",OFFSET('Water Data'!$D$29,0,10*ROW('Water Data'!D63)))</f>
        <v/>
      </c>
      <c r="BV69" s="297" t="str">
        <f ca="true">+IF(OFFSET('Water Data'!$E$27,0,10*ROW('Water Data'!E63))="","",OFFSET('Water Data'!$E$27,0,10*ROW('Water Data'!E63)))</f>
        <v/>
      </c>
      <c r="BW69" s="297" t="str">
        <f ca="true">+IF(OFFSET('Water Data'!$E$28,0,10*ROW('Water Data'!E63))="","",OFFSET('Water Data'!$E$28,0,10*ROW('Water Data'!E63)))</f>
        <v/>
      </c>
      <c r="BX69" s="297" t="str">
        <f ca="true">+IF(OFFSET('Water Data'!$E$29,0,10*ROW('Water Data'!E63))="","",OFFSET('Water Data'!$E$29,0,10*ROW('Water Data'!E63)))</f>
        <v/>
      </c>
      <c r="BY69" s="297" t="str">
        <f ca="true">+IF(OFFSET('Water Data'!$F$27,0,10*ROW('Water Data'!F63))="","",OFFSET('Water Data'!$F$27,0,10*ROW('Water Data'!F63)))</f>
        <v/>
      </c>
      <c r="BZ69" s="297" t="str">
        <f ca="true">+IF(OFFSET('Water Data'!$F$28,0,10*ROW('Water Data'!F63))="","",OFFSET('Water Data'!$F$28,0,10*ROW('Water Data'!F63)))</f>
        <v/>
      </c>
      <c r="CA69" s="297" t="str">
        <f ca="true">+IF(OFFSET('Water Data'!$F$29,0,10*ROW('Water Data'!F63))="","",OFFSET('Water Data'!$F$29,0,10*ROW('Water Data'!F63)))</f>
        <v/>
      </c>
      <c r="CB69" s="297" t="str">
        <f ca="true">+IF(OFFSET('Water Data'!$G$27,0,10*ROW('Water Data'!G63))="","",OFFSET('Water Data'!$G$27,0,10*ROW('Water Data'!G63)))</f>
        <v/>
      </c>
      <c r="CC69" s="297" t="str">
        <f ca="true">+IF(OFFSET('Water Data'!$G$28,0,10*ROW('Water Data'!G63))="","",OFFSET('Water Data'!$G$28,0,10*ROW('Water Data'!G63)))</f>
        <v/>
      </c>
      <c r="CD69" s="297" t="str">
        <f ca="true">+IF(OFFSET('Water Data'!$G$29,0,10*ROW('Water Data'!G63))="","",OFFSET('Water Data'!$G$29,0,10*ROW('Water Data'!G63)))</f>
        <v/>
      </c>
      <c r="CE69" s="297" t="str">
        <f ca="true">+IF(OFFSET('Water Data'!$H$27,0,10*ROW('Water Data'!H63))="","",OFFSET('Water Data'!$H$27,0,10*ROW('Water Data'!H63)))</f>
        <v/>
      </c>
      <c r="CF69" s="297" t="str">
        <f ca="true">+IF(OFFSET('Water Data'!$H$28,0,10*ROW('Water Data'!H63))="","",OFFSET('Water Data'!$H$28,0,10*ROW('Water Data'!H63)))</f>
        <v/>
      </c>
      <c r="CG69" s="297" t="str">
        <f ca="true">+IF(OFFSET('Water Data'!$H$29,0,10*ROW('Water Data'!H63))="","",OFFSET('Water Data'!$H$29,0,10*ROW('Water Data'!H63)))</f>
        <v/>
      </c>
      <c r="CH69" s="297" t="str">
        <f ca="true">+IF(OFFSET('Water Data'!$I$27,0,10*ROW('Water Data'!I63))="","",OFFSET('Water Data'!$I$27,0,10*ROW('Water Data'!I63)))</f>
        <v/>
      </c>
      <c r="CI69" s="297" t="str">
        <f ca="true">+IF(OFFSET('Water Data'!$I$28,0,10*ROW('Water Data'!I63))="","",OFFSET('Water Data'!$I$28,0,10*ROW('Water Data'!I63)))</f>
        <v/>
      </c>
      <c r="CJ69" s="297" t="str">
        <f ca="true">+IF(OFFSET('Water Data'!$I$29,0,10*ROW('Water Data'!I63))="","",OFFSET('Water Data'!$I$29,0,10*ROW('Water Data'!I63)))</f>
        <v/>
      </c>
      <c r="CK69" s="297" t="str">
        <f ca="true">+IF(OFFSET('Sanitation Data'!$D$28,0,10*ROW('Sanitation Data'!D63))="","",OFFSET('Sanitation Data'!$D$28,0,10*ROW('Sanitation Data'!D63)))</f>
        <v/>
      </c>
      <c r="CL69" s="297" t="str">
        <f ca="true">+IF(OFFSET('Sanitation Data'!$D$29,0,10*ROW('Sanitation Data'!D63))="","",OFFSET('Sanitation Data'!$D$29,0,10*ROW('Sanitation Data'!D63)))</f>
        <v/>
      </c>
      <c r="CM69" s="297" t="str">
        <f ca="true">+IF(OFFSET('Sanitation Data'!$D$30,0,10*ROW('Sanitation Data'!D63))="","",OFFSET('Sanitation Data'!$D$30,0,10*ROW('Sanitation Data'!D63)))</f>
        <v/>
      </c>
      <c r="CN69" s="297" t="str">
        <f ca="true">+IF(OFFSET('Sanitation Data'!$D$31,0,10*ROW('Sanitation Data'!D63))="","",OFFSET('Sanitation Data'!$D$31,0,10*ROW('Sanitation Data'!D63)))</f>
        <v/>
      </c>
      <c r="CO69" s="297" t="str">
        <f ca="true">+IF(OFFSET('Sanitation Data'!$D$32,0,10*ROW('Sanitation Data'!D63))="","",OFFSET('Sanitation Data'!$D$32,0,10*ROW('Sanitation Data'!D63)))</f>
        <v/>
      </c>
      <c r="CP69" s="297" t="str">
        <f ca="true">+IF(OFFSET('Sanitation Data'!$E$28,0,10*ROW('Sanitation Data'!E63))="","",OFFSET('Sanitation Data'!$E$28,0,10*ROW('Sanitation Data'!E63)))</f>
        <v/>
      </c>
      <c r="CQ69" s="297" t="str">
        <f ca="true">+IF(OFFSET('Sanitation Data'!$E$29,0,10*ROW('Sanitation Data'!E63))="","",OFFSET('Sanitation Data'!$E$29,0,10*ROW('Sanitation Data'!E63)))</f>
        <v/>
      </c>
      <c r="CR69" s="297" t="str">
        <f ca="true">+IF(OFFSET('Sanitation Data'!$E$30,0,10*ROW('Sanitation Data'!E63))="","",OFFSET('Sanitation Data'!$E$30,0,10*ROW('Sanitation Data'!E63)))</f>
        <v/>
      </c>
      <c r="CS69" s="297" t="str">
        <f ca="true">+IF(OFFSET('Sanitation Data'!$E$31,0,10*ROW('Sanitation Data'!E63))="","",OFFSET('Sanitation Data'!$E$31,0,10*ROW('Sanitation Data'!E63)))</f>
        <v/>
      </c>
      <c r="CT69" s="297" t="str">
        <f ca="true">+IF(OFFSET('Sanitation Data'!$E$32,0,10*ROW('Sanitation Data'!E63))="","",OFFSET('Sanitation Data'!$E$32,0,10*ROW('Sanitation Data'!E63)))</f>
        <v/>
      </c>
      <c r="CU69" s="297" t="str">
        <f ca="true">+IF(OFFSET('Sanitation Data'!$F$28,0,10*ROW('Sanitation Data'!F63))="","",OFFSET('Sanitation Data'!$F$28,0,10*ROW('Sanitation Data'!F63)))</f>
        <v/>
      </c>
      <c r="CV69" s="297" t="str">
        <f ca="true">+IF(OFFSET('Sanitation Data'!$F$29,0,10*ROW('Sanitation Data'!F63))="","",OFFSET('Sanitation Data'!$F$29,0,10*ROW('Sanitation Data'!F63)))</f>
        <v/>
      </c>
      <c r="CW69" s="297" t="str">
        <f ca="true">+IF(OFFSET('Sanitation Data'!$F$30,0,10*ROW('Sanitation Data'!F63))="","",OFFSET('Sanitation Data'!$F$30,0,10*ROW('Sanitation Data'!F63)))</f>
        <v/>
      </c>
      <c r="CX69" s="297" t="str">
        <f ca="true">+IF(OFFSET('Sanitation Data'!$F$31,0,10*ROW('Sanitation Data'!F63))="","",OFFSET('Sanitation Data'!$F$31,0,10*ROW('Sanitation Data'!F63)))</f>
        <v/>
      </c>
      <c r="CY69" s="297" t="str">
        <f ca="true">+IF(OFFSET('Sanitation Data'!$F$32,0,10*ROW('Sanitation Data'!F63))="","",OFFSET('Sanitation Data'!$F$32,0,10*ROW('Sanitation Data'!F63)))</f>
        <v/>
      </c>
      <c r="CZ69" s="297" t="str">
        <f ca="true">+IF(OFFSET('Sanitation Data'!$G$28,0,10*ROW('Sanitation Data'!G63))="","",OFFSET('Sanitation Data'!$G$28,0,10*ROW('Sanitation Data'!G63)))</f>
        <v/>
      </c>
      <c r="DA69" s="297" t="str">
        <f ca="true">+IF(OFFSET('Sanitation Data'!$G$29,0,10*ROW('Sanitation Data'!G63))="","",OFFSET('Sanitation Data'!$G$29,0,10*ROW('Sanitation Data'!G63)))</f>
        <v/>
      </c>
      <c r="DB69" s="297" t="str">
        <f ca="true">+IF(OFFSET('Sanitation Data'!$G$30,0,10*ROW('Sanitation Data'!G63))="","",OFFSET('Sanitation Data'!$G$30,0,10*ROW('Sanitation Data'!G63)))</f>
        <v/>
      </c>
      <c r="DC69" s="297" t="str">
        <f ca="true">+IF(OFFSET('Sanitation Data'!$G$31,0,10*ROW('Sanitation Data'!G63))="","",OFFSET('Sanitation Data'!$G$31,0,10*ROW('Sanitation Data'!G63)))</f>
        <v/>
      </c>
      <c r="DD69" s="297" t="str">
        <f ca="true">+IF(OFFSET('Sanitation Data'!$G$32,0,10*ROW('Sanitation Data'!G63))="","",OFFSET('Sanitation Data'!$G$32,0,10*ROW('Sanitation Data'!G63)))</f>
        <v/>
      </c>
      <c r="DE69" s="297" t="str">
        <f ca="true">+IF(OFFSET('Sanitation Data'!$H$28,0,10*ROW('Sanitation Data'!H63))="","",OFFSET('Sanitation Data'!$H$28,0,10*ROW('Sanitation Data'!H63)))</f>
        <v/>
      </c>
      <c r="DF69" s="297" t="str">
        <f ca="true">+IF(OFFSET('Sanitation Data'!$H$29,0,10*ROW('Sanitation Data'!H63))="","",OFFSET('Sanitation Data'!$H$29,0,10*ROW('Sanitation Data'!H63)))</f>
        <v/>
      </c>
      <c r="DG69" s="297" t="str">
        <f ca="true">+IF(OFFSET('Sanitation Data'!$H$30,0,10*ROW('Sanitation Data'!H63))="","",OFFSET('Sanitation Data'!$H$30,0,10*ROW('Sanitation Data'!H63)))</f>
        <v/>
      </c>
      <c r="DH69" s="297" t="str">
        <f ca="true">+IF(OFFSET('Sanitation Data'!$H$31,0,10*ROW('Sanitation Data'!H63))="","",OFFSET('Sanitation Data'!$H$31,0,10*ROW('Sanitation Data'!H63)))</f>
        <v/>
      </c>
      <c r="DI69" s="297" t="str">
        <f ca="true">+IF(OFFSET('Sanitation Data'!$H$32,0,10*ROW('Sanitation Data'!H63))="","",OFFSET('Sanitation Data'!$H$32,0,10*ROW('Sanitation Data'!H63)))</f>
        <v/>
      </c>
      <c r="DJ69" s="297" t="str">
        <f ca="true">+IF(OFFSET('Sanitation Data'!$I$28,0,10*ROW('Sanitation Data'!I63))="","",OFFSET('Sanitation Data'!$I$28,0,10*ROW('Sanitation Data'!I63)))</f>
        <v/>
      </c>
      <c r="DK69" s="297" t="str">
        <f ca="true">+IF(OFFSET('Sanitation Data'!$I$29,0,10*ROW('Sanitation Data'!I63))="","",OFFSET('Sanitation Data'!$I$29,0,10*ROW('Sanitation Data'!I63)))</f>
        <v/>
      </c>
      <c r="DL69" s="297" t="str">
        <f ca="true">+IF(OFFSET('Sanitation Data'!$I$30,0,10*ROW('Sanitation Data'!I63))="","",OFFSET('Sanitation Data'!$I$30,0,10*ROW('Sanitation Data'!I63)))</f>
        <v/>
      </c>
      <c r="DM69" s="297" t="str">
        <f ca="true">+IF(OFFSET('Sanitation Data'!$I$31,0,10*ROW('Sanitation Data'!I63))="","",OFFSET('Sanitation Data'!$I$31,0,10*ROW('Sanitation Data'!I63)))</f>
        <v/>
      </c>
      <c r="DN69" s="297" t="str">
        <f ca="true">+IF(OFFSET('Sanitation Data'!$I$32,0,10*ROW('Sanitation Data'!I63))="","",OFFSET('Sanitation Data'!$I$32,0,10*ROW('Sanitation Data'!I63)))</f>
        <v/>
      </c>
      <c r="DO69" s="297" t="str">
        <f ca="true">+IF(OFFSET('Hygiene Data'!$D$11,0,10*ROW('Hygiene Data'!D63))="","",OFFSET('Hygiene Data'!$D$11,0,10*ROW('Hygiene Data'!D63)))</f>
        <v/>
      </c>
      <c r="DP69" s="297" t="str">
        <f ca="true">+IF(OFFSET('Hygiene Data'!$D$12,0,10*ROW('Hygiene Data'!D63))="","",OFFSET('Hygiene Data'!$D$12,0,10*ROW('Hygiene Data'!D63)))</f>
        <v/>
      </c>
      <c r="DQ69" s="297" t="str">
        <f ca="true">+IF(OFFSET('Hygiene Data'!$D$13,0,10*ROW('Hygiene Data'!D63))="","",OFFSET('Hygiene Data'!$D$13,0,10*ROW('Hygiene Data'!D63)))</f>
        <v/>
      </c>
      <c r="DR69" s="297" t="str">
        <f ca="true">+IF(OFFSET('Hygiene Data'!$E$11,0,10*ROW('Hygiene Data'!E63))="","",OFFSET('Hygiene Data'!$E$11,0,10*ROW('Hygiene Data'!E63)))</f>
        <v/>
      </c>
      <c r="DS69" s="297" t="str">
        <f ca="true">+IF(OFFSET('Hygiene Data'!$E$12,0,10*ROW('Hygiene Data'!E63))="","",OFFSET('Hygiene Data'!$E$12,0,10*ROW('Hygiene Data'!E63)))</f>
        <v/>
      </c>
      <c r="DT69" s="297" t="str">
        <f ca="true">+IF(OFFSET('Hygiene Data'!$E$13,0,10*ROW('Hygiene Data'!E63))="","",OFFSET('Hygiene Data'!$E$13,0,10*ROW('Hygiene Data'!E63)))</f>
        <v/>
      </c>
      <c r="DU69" s="297" t="str">
        <f ca="true">+IF(OFFSET('Hygiene Data'!$F$11,0,10*ROW('Hygiene Data'!F63))="","",OFFSET('Hygiene Data'!$F$11,0,10*ROW('Hygiene Data'!F63)))</f>
        <v/>
      </c>
      <c r="DV69" s="297" t="str">
        <f ca="true">+IF(OFFSET('Hygiene Data'!$F$12,0,10*ROW('Hygiene Data'!F63))="","",OFFSET('Hygiene Data'!$F$12,0,10*ROW('Hygiene Data'!F63)))</f>
        <v/>
      </c>
      <c r="DW69" s="297" t="str">
        <f ca="true">+IF(OFFSET('Hygiene Data'!$F$13,0,10*ROW('Hygiene Data'!F63))="","",OFFSET('Hygiene Data'!$F$13,0,10*ROW('Hygiene Data'!F63)))</f>
        <v/>
      </c>
      <c r="DX69" s="297" t="str">
        <f ca="true">+IF(OFFSET('Hygiene Data'!$G$11,0,10*ROW('Hygiene Data'!G63))="","",OFFSET('Hygiene Data'!$G$11,0,10*ROW('Hygiene Data'!G63)))</f>
        <v/>
      </c>
      <c r="DY69" s="297" t="str">
        <f ca="true">+IF(OFFSET('Hygiene Data'!$G$12,0,10*ROW('Hygiene Data'!G63))="","",OFFSET('Hygiene Data'!$G$12,0,10*ROW('Hygiene Data'!G63)))</f>
        <v/>
      </c>
      <c r="DZ69" s="297" t="str">
        <f ca="true">+IF(OFFSET('Hygiene Data'!$G$13,0,10*ROW('Hygiene Data'!G63))="","",OFFSET('Hygiene Data'!$G$13,0,10*ROW('Hygiene Data'!G63)))</f>
        <v/>
      </c>
      <c r="EA69" s="297" t="str">
        <f ca="true">+IF(OFFSET('Hygiene Data'!$H$11,0,10*ROW('Hygiene Data'!H63))="","",OFFSET('Hygiene Data'!$H$11,0,10*ROW('Hygiene Data'!H63)))</f>
        <v/>
      </c>
      <c r="EB69" s="297" t="str">
        <f ca="true">+IF(OFFSET('Hygiene Data'!$H$12,0,10*ROW('Hygiene Data'!H63))="","",OFFSET('Hygiene Data'!$H$12,0,10*ROW('Hygiene Data'!H63)))</f>
        <v/>
      </c>
      <c r="EC69" s="297" t="str">
        <f ca="true">+IF(OFFSET('Hygiene Data'!$H$13,0,10*ROW('Hygiene Data'!H63))="","",OFFSET('Hygiene Data'!$H$13,0,10*ROW('Hygiene Data'!H63)))</f>
        <v/>
      </c>
      <c r="ED69" s="297" t="str">
        <f ca="true">+IF(OFFSET('Hygiene Data'!$I$11,0,10*ROW('Hygiene Data'!I63))="","",OFFSET('Hygiene Data'!$I$11,0,10*ROW('Hygiene Data'!I63)))</f>
        <v/>
      </c>
      <c r="EE69" s="297" t="str">
        <f ca="true">+IF(OFFSET('Hygiene Data'!$I$12,0,10*ROW('Hygiene Data'!I63))="","",OFFSET('Hygiene Data'!$I$12,0,10*ROW('Hygiene Data'!I63)))</f>
        <v/>
      </c>
      <c r="EF69" s="29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3"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7"/>
      <c r="BS70" s="297" t="str">
        <f ca="true">+IF(OFFSET('Water Data'!$D$27,0,10*ROW('Water Data'!D64))="","",OFFSET('Water Data'!$D$27,0,10*ROW('Water Data'!D64)))</f>
        <v/>
      </c>
      <c r="BT70" s="297" t="str">
        <f ca="true">+IF(OFFSET('Water Data'!$D$28,0,10*ROW('Water Data'!D64))="","",OFFSET('Water Data'!$D$28,0,10*ROW('Water Data'!D64)))</f>
        <v/>
      </c>
      <c r="BU70" s="297" t="str">
        <f ca="true">+IF(OFFSET('Water Data'!$D$29,0,10*ROW('Water Data'!D64))="","",OFFSET('Water Data'!$D$29,0,10*ROW('Water Data'!D64)))</f>
        <v/>
      </c>
      <c r="BV70" s="297" t="str">
        <f ca="true">+IF(OFFSET('Water Data'!$E$27,0,10*ROW('Water Data'!E64))="","",OFFSET('Water Data'!$E$27,0,10*ROW('Water Data'!E64)))</f>
        <v/>
      </c>
      <c r="BW70" s="297" t="str">
        <f ca="true">+IF(OFFSET('Water Data'!$E$28,0,10*ROW('Water Data'!E64))="","",OFFSET('Water Data'!$E$28,0,10*ROW('Water Data'!E64)))</f>
        <v/>
      </c>
      <c r="BX70" s="297" t="str">
        <f ca="true">+IF(OFFSET('Water Data'!$E$29,0,10*ROW('Water Data'!E64))="","",OFFSET('Water Data'!$E$29,0,10*ROW('Water Data'!E64)))</f>
        <v/>
      </c>
      <c r="BY70" s="297" t="str">
        <f ca="true">+IF(OFFSET('Water Data'!$F$27,0,10*ROW('Water Data'!F64))="","",OFFSET('Water Data'!$F$27,0,10*ROW('Water Data'!F64)))</f>
        <v/>
      </c>
      <c r="BZ70" s="297" t="str">
        <f ca="true">+IF(OFFSET('Water Data'!$F$28,0,10*ROW('Water Data'!F64))="","",OFFSET('Water Data'!$F$28,0,10*ROW('Water Data'!F64)))</f>
        <v/>
      </c>
      <c r="CA70" s="297" t="str">
        <f ca="true">+IF(OFFSET('Water Data'!$F$29,0,10*ROW('Water Data'!F64))="","",OFFSET('Water Data'!$F$29,0,10*ROW('Water Data'!F64)))</f>
        <v/>
      </c>
      <c r="CB70" s="297" t="str">
        <f ca="true">+IF(OFFSET('Water Data'!$G$27,0,10*ROW('Water Data'!G64))="","",OFFSET('Water Data'!$G$27,0,10*ROW('Water Data'!G64)))</f>
        <v/>
      </c>
      <c r="CC70" s="297" t="str">
        <f ca="true">+IF(OFFSET('Water Data'!$G$28,0,10*ROW('Water Data'!G64))="","",OFFSET('Water Data'!$G$28,0,10*ROW('Water Data'!G64)))</f>
        <v/>
      </c>
      <c r="CD70" s="297" t="str">
        <f ca="true">+IF(OFFSET('Water Data'!$G$29,0,10*ROW('Water Data'!G64))="","",OFFSET('Water Data'!$G$29,0,10*ROW('Water Data'!G64)))</f>
        <v/>
      </c>
      <c r="CE70" s="297" t="str">
        <f ca="true">+IF(OFFSET('Water Data'!$H$27,0,10*ROW('Water Data'!H64))="","",OFFSET('Water Data'!$H$27,0,10*ROW('Water Data'!H64)))</f>
        <v/>
      </c>
      <c r="CF70" s="297" t="str">
        <f ca="true">+IF(OFFSET('Water Data'!$H$28,0,10*ROW('Water Data'!H64))="","",OFFSET('Water Data'!$H$28,0,10*ROW('Water Data'!H64)))</f>
        <v/>
      </c>
      <c r="CG70" s="297" t="str">
        <f ca="true">+IF(OFFSET('Water Data'!$H$29,0,10*ROW('Water Data'!H64))="","",OFFSET('Water Data'!$H$29,0,10*ROW('Water Data'!H64)))</f>
        <v/>
      </c>
      <c r="CH70" s="297" t="str">
        <f ca="true">+IF(OFFSET('Water Data'!$I$27,0,10*ROW('Water Data'!I64))="","",OFFSET('Water Data'!$I$27,0,10*ROW('Water Data'!I64)))</f>
        <v/>
      </c>
      <c r="CI70" s="297" t="str">
        <f ca="true">+IF(OFFSET('Water Data'!$I$28,0,10*ROW('Water Data'!I64))="","",OFFSET('Water Data'!$I$28,0,10*ROW('Water Data'!I64)))</f>
        <v/>
      </c>
      <c r="CJ70" s="297" t="str">
        <f ca="true">+IF(OFFSET('Water Data'!$I$29,0,10*ROW('Water Data'!I64))="","",OFFSET('Water Data'!$I$29,0,10*ROW('Water Data'!I64)))</f>
        <v/>
      </c>
      <c r="CK70" s="297" t="str">
        <f ca="true">+IF(OFFSET('Sanitation Data'!$D$28,0,10*ROW('Sanitation Data'!D64))="","",OFFSET('Sanitation Data'!$D$28,0,10*ROW('Sanitation Data'!D64)))</f>
        <v/>
      </c>
      <c r="CL70" s="297" t="str">
        <f ca="true">+IF(OFFSET('Sanitation Data'!$D$29,0,10*ROW('Sanitation Data'!D64))="","",OFFSET('Sanitation Data'!$D$29,0,10*ROW('Sanitation Data'!D64)))</f>
        <v/>
      </c>
      <c r="CM70" s="297" t="str">
        <f ca="true">+IF(OFFSET('Sanitation Data'!$D$30,0,10*ROW('Sanitation Data'!D64))="","",OFFSET('Sanitation Data'!$D$30,0,10*ROW('Sanitation Data'!D64)))</f>
        <v/>
      </c>
      <c r="CN70" s="297" t="str">
        <f ca="true">+IF(OFFSET('Sanitation Data'!$D$31,0,10*ROW('Sanitation Data'!D64))="","",OFFSET('Sanitation Data'!$D$31,0,10*ROW('Sanitation Data'!D64)))</f>
        <v/>
      </c>
      <c r="CO70" s="297" t="str">
        <f ca="true">+IF(OFFSET('Sanitation Data'!$D$32,0,10*ROW('Sanitation Data'!D64))="","",OFFSET('Sanitation Data'!$D$32,0,10*ROW('Sanitation Data'!D64)))</f>
        <v/>
      </c>
      <c r="CP70" s="297" t="str">
        <f ca="true">+IF(OFFSET('Sanitation Data'!$E$28,0,10*ROW('Sanitation Data'!E64))="","",OFFSET('Sanitation Data'!$E$28,0,10*ROW('Sanitation Data'!E64)))</f>
        <v/>
      </c>
      <c r="CQ70" s="297" t="str">
        <f ca="true">+IF(OFFSET('Sanitation Data'!$E$29,0,10*ROW('Sanitation Data'!E64))="","",OFFSET('Sanitation Data'!$E$29,0,10*ROW('Sanitation Data'!E64)))</f>
        <v/>
      </c>
      <c r="CR70" s="297" t="str">
        <f ca="true">+IF(OFFSET('Sanitation Data'!$E$30,0,10*ROW('Sanitation Data'!E64))="","",OFFSET('Sanitation Data'!$E$30,0,10*ROW('Sanitation Data'!E64)))</f>
        <v/>
      </c>
      <c r="CS70" s="297" t="str">
        <f ca="true">+IF(OFFSET('Sanitation Data'!$E$31,0,10*ROW('Sanitation Data'!E64))="","",OFFSET('Sanitation Data'!$E$31,0,10*ROW('Sanitation Data'!E64)))</f>
        <v/>
      </c>
      <c r="CT70" s="297" t="str">
        <f ca="true">+IF(OFFSET('Sanitation Data'!$E$32,0,10*ROW('Sanitation Data'!E64))="","",OFFSET('Sanitation Data'!$E$32,0,10*ROW('Sanitation Data'!E64)))</f>
        <v/>
      </c>
      <c r="CU70" s="297" t="str">
        <f ca="true">+IF(OFFSET('Sanitation Data'!$F$28,0,10*ROW('Sanitation Data'!F64))="","",OFFSET('Sanitation Data'!$F$28,0,10*ROW('Sanitation Data'!F64)))</f>
        <v/>
      </c>
      <c r="CV70" s="297" t="str">
        <f ca="true">+IF(OFFSET('Sanitation Data'!$F$29,0,10*ROW('Sanitation Data'!F64))="","",OFFSET('Sanitation Data'!$F$29,0,10*ROW('Sanitation Data'!F64)))</f>
        <v/>
      </c>
      <c r="CW70" s="297" t="str">
        <f ca="true">+IF(OFFSET('Sanitation Data'!$F$30,0,10*ROW('Sanitation Data'!F64))="","",OFFSET('Sanitation Data'!$F$30,0,10*ROW('Sanitation Data'!F64)))</f>
        <v/>
      </c>
      <c r="CX70" s="297" t="str">
        <f ca="true">+IF(OFFSET('Sanitation Data'!$F$31,0,10*ROW('Sanitation Data'!F64))="","",OFFSET('Sanitation Data'!$F$31,0,10*ROW('Sanitation Data'!F64)))</f>
        <v/>
      </c>
      <c r="CY70" s="297" t="str">
        <f ca="true">+IF(OFFSET('Sanitation Data'!$F$32,0,10*ROW('Sanitation Data'!F64))="","",OFFSET('Sanitation Data'!$F$32,0,10*ROW('Sanitation Data'!F64)))</f>
        <v/>
      </c>
      <c r="CZ70" s="297" t="str">
        <f ca="true">+IF(OFFSET('Sanitation Data'!$G$28,0,10*ROW('Sanitation Data'!G64))="","",OFFSET('Sanitation Data'!$G$28,0,10*ROW('Sanitation Data'!G64)))</f>
        <v/>
      </c>
      <c r="DA70" s="297" t="str">
        <f ca="true">+IF(OFFSET('Sanitation Data'!$G$29,0,10*ROW('Sanitation Data'!G64))="","",OFFSET('Sanitation Data'!$G$29,0,10*ROW('Sanitation Data'!G64)))</f>
        <v/>
      </c>
      <c r="DB70" s="297" t="str">
        <f ca="true">+IF(OFFSET('Sanitation Data'!$G$30,0,10*ROW('Sanitation Data'!G64))="","",OFFSET('Sanitation Data'!$G$30,0,10*ROW('Sanitation Data'!G64)))</f>
        <v/>
      </c>
      <c r="DC70" s="297" t="str">
        <f ca="true">+IF(OFFSET('Sanitation Data'!$G$31,0,10*ROW('Sanitation Data'!G64))="","",OFFSET('Sanitation Data'!$G$31,0,10*ROW('Sanitation Data'!G64)))</f>
        <v/>
      </c>
      <c r="DD70" s="297" t="str">
        <f ca="true">+IF(OFFSET('Sanitation Data'!$G$32,0,10*ROW('Sanitation Data'!G64))="","",OFFSET('Sanitation Data'!$G$32,0,10*ROW('Sanitation Data'!G64)))</f>
        <v/>
      </c>
      <c r="DE70" s="297" t="str">
        <f ca="true">+IF(OFFSET('Sanitation Data'!$H$28,0,10*ROW('Sanitation Data'!H64))="","",OFFSET('Sanitation Data'!$H$28,0,10*ROW('Sanitation Data'!H64)))</f>
        <v/>
      </c>
      <c r="DF70" s="297" t="str">
        <f ca="true">+IF(OFFSET('Sanitation Data'!$H$29,0,10*ROW('Sanitation Data'!H64))="","",OFFSET('Sanitation Data'!$H$29,0,10*ROW('Sanitation Data'!H64)))</f>
        <v/>
      </c>
      <c r="DG70" s="297" t="str">
        <f ca="true">+IF(OFFSET('Sanitation Data'!$H$30,0,10*ROW('Sanitation Data'!H64))="","",OFFSET('Sanitation Data'!$H$30,0,10*ROW('Sanitation Data'!H64)))</f>
        <v/>
      </c>
      <c r="DH70" s="297" t="str">
        <f ca="true">+IF(OFFSET('Sanitation Data'!$H$31,0,10*ROW('Sanitation Data'!H64))="","",OFFSET('Sanitation Data'!$H$31,0,10*ROW('Sanitation Data'!H64)))</f>
        <v/>
      </c>
      <c r="DI70" s="297" t="str">
        <f ca="true">+IF(OFFSET('Sanitation Data'!$H$32,0,10*ROW('Sanitation Data'!H64))="","",OFFSET('Sanitation Data'!$H$32,0,10*ROW('Sanitation Data'!H64)))</f>
        <v/>
      </c>
      <c r="DJ70" s="297" t="str">
        <f ca="true">+IF(OFFSET('Sanitation Data'!$I$28,0,10*ROW('Sanitation Data'!I64))="","",OFFSET('Sanitation Data'!$I$28,0,10*ROW('Sanitation Data'!I64)))</f>
        <v/>
      </c>
      <c r="DK70" s="297" t="str">
        <f ca="true">+IF(OFFSET('Sanitation Data'!$I$29,0,10*ROW('Sanitation Data'!I64))="","",OFFSET('Sanitation Data'!$I$29,0,10*ROW('Sanitation Data'!I64)))</f>
        <v/>
      </c>
      <c r="DL70" s="297" t="str">
        <f ca="true">+IF(OFFSET('Sanitation Data'!$I$30,0,10*ROW('Sanitation Data'!I64))="","",OFFSET('Sanitation Data'!$I$30,0,10*ROW('Sanitation Data'!I64)))</f>
        <v/>
      </c>
      <c r="DM70" s="297" t="str">
        <f ca="true">+IF(OFFSET('Sanitation Data'!$I$31,0,10*ROW('Sanitation Data'!I64))="","",OFFSET('Sanitation Data'!$I$31,0,10*ROW('Sanitation Data'!I64)))</f>
        <v/>
      </c>
      <c r="DN70" s="297" t="str">
        <f ca="true">+IF(OFFSET('Sanitation Data'!$I$32,0,10*ROW('Sanitation Data'!I64))="","",OFFSET('Sanitation Data'!$I$32,0,10*ROW('Sanitation Data'!I64)))</f>
        <v/>
      </c>
      <c r="DO70" s="297" t="str">
        <f ca="true">+IF(OFFSET('Hygiene Data'!$D$11,0,10*ROW('Hygiene Data'!D64))="","",OFFSET('Hygiene Data'!$D$11,0,10*ROW('Hygiene Data'!D64)))</f>
        <v/>
      </c>
      <c r="DP70" s="297" t="str">
        <f ca="true">+IF(OFFSET('Hygiene Data'!$D$12,0,10*ROW('Hygiene Data'!D64))="","",OFFSET('Hygiene Data'!$D$12,0,10*ROW('Hygiene Data'!D64)))</f>
        <v/>
      </c>
      <c r="DQ70" s="297" t="str">
        <f ca="true">+IF(OFFSET('Hygiene Data'!$D$13,0,10*ROW('Hygiene Data'!D64))="","",OFFSET('Hygiene Data'!$D$13,0,10*ROW('Hygiene Data'!D64)))</f>
        <v/>
      </c>
      <c r="DR70" s="297" t="str">
        <f ca="true">+IF(OFFSET('Hygiene Data'!$E$11,0,10*ROW('Hygiene Data'!E64))="","",OFFSET('Hygiene Data'!$E$11,0,10*ROW('Hygiene Data'!E64)))</f>
        <v/>
      </c>
      <c r="DS70" s="297" t="str">
        <f ca="true">+IF(OFFSET('Hygiene Data'!$E$12,0,10*ROW('Hygiene Data'!E64))="","",OFFSET('Hygiene Data'!$E$12,0,10*ROW('Hygiene Data'!E64)))</f>
        <v/>
      </c>
      <c r="DT70" s="297" t="str">
        <f ca="true">+IF(OFFSET('Hygiene Data'!$E$13,0,10*ROW('Hygiene Data'!E64))="","",OFFSET('Hygiene Data'!$E$13,0,10*ROW('Hygiene Data'!E64)))</f>
        <v/>
      </c>
      <c r="DU70" s="297" t="str">
        <f ca="true">+IF(OFFSET('Hygiene Data'!$F$11,0,10*ROW('Hygiene Data'!F64))="","",OFFSET('Hygiene Data'!$F$11,0,10*ROW('Hygiene Data'!F64)))</f>
        <v/>
      </c>
      <c r="DV70" s="297" t="str">
        <f ca="true">+IF(OFFSET('Hygiene Data'!$F$12,0,10*ROW('Hygiene Data'!F64))="","",OFFSET('Hygiene Data'!$F$12,0,10*ROW('Hygiene Data'!F64)))</f>
        <v/>
      </c>
      <c r="DW70" s="297" t="str">
        <f ca="true">+IF(OFFSET('Hygiene Data'!$F$13,0,10*ROW('Hygiene Data'!F64))="","",OFFSET('Hygiene Data'!$F$13,0,10*ROW('Hygiene Data'!F64)))</f>
        <v/>
      </c>
      <c r="DX70" s="297" t="str">
        <f ca="true">+IF(OFFSET('Hygiene Data'!$G$11,0,10*ROW('Hygiene Data'!G64))="","",OFFSET('Hygiene Data'!$G$11,0,10*ROW('Hygiene Data'!G64)))</f>
        <v/>
      </c>
      <c r="DY70" s="297" t="str">
        <f ca="true">+IF(OFFSET('Hygiene Data'!$G$12,0,10*ROW('Hygiene Data'!G64))="","",OFFSET('Hygiene Data'!$G$12,0,10*ROW('Hygiene Data'!G64)))</f>
        <v/>
      </c>
      <c r="DZ70" s="297" t="str">
        <f ca="true">+IF(OFFSET('Hygiene Data'!$G$13,0,10*ROW('Hygiene Data'!G64))="","",OFFSET('Hygiene Data'!$G$13,0,10*ROW('Hygiene Data'!G64)))</f>
        <v/>
      </c>
      <c r="EA70" s="297" t="str">
        <f ca="true">+IF(OFFSET('Hygiene Data'!$H$11,0,10*ROW('Hygiene Data'!H64))="","",OFFSET('Hygiene Data'!$H$11,0,10*ROW('Hygiene Data'!H64)))</f>
        <v/>
      </c>
      <c r="EB70" s="297" t="str">
        <f ca="true">+IF(OFFSET('Hygiene Data'!$H$12,0,10*ROW('Hygiene Data'!H64))="","",OFFSET('Hygiene Data'!$H$12,0,10*ROW('Hygiene Data'!H64)))</f>
        <v/>
      </c>
      <c r="EC70" s="297" t="str">
        <f ca="true">+IF(OFFSET('Hygiene Data'!$H$13,0,10*ROW('Hygiene Data'!H64))="","",OFFSET('Hygiene Data'!$H$13,0,10*ROW('Hygiene Data'!H64)))</f>
        <v/>
      </c>
      <c r="ED70" s="297" t="str">
        <f ca="true">+IF(OFFSET('Hygiene Data'!$I$11,0,10*ROW('Hygiene Data'!I64))="","",OFFSET('Hygiene Data'!$I$11,0,10*ROW('Hygiene Data'!I64)))</f>
        <v/>
      </c>
      <c r="EE70" s="297" t="str">
        <f ca="true">+IF(OFFSET('Hygiene Data'!$I$12,0,10*ROW('Hygiene Data'!I64))="","",OFFSET('Hygiene Data'!$I$12,0,10*ROW('Hygiene Data'!I64)))</f>
        <v/>
      </c>
      <c r="EF70" s="29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3"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7"/>
      <c r="BS71" s="297" t="str">
        <f ca="true">+IF(OFFSET('Water Data'!$D$27,0,10*ROW('Water Data'!D65))="","",OFFSET('Water Data'!$D$27,0,10*ROW('Water Data'!D65)))</f>
        <v/>
      </c>
      <c r="BT71" s="297" t="str">
        <f ca="true">+IF(OFFSET('Water Data'!$D$28,0,10*ROW('Water Data'!D65))="","",OFFSET('Water Data'!$D$28,0,10*ROW('Water Data'!D65)))</f>
        <v/>
      </c>
      <c r="BU71" s="297" t="str">
        <f ca="true">+IF(OFFSET('Water Data'!$D$29,0,10*ROW('Water Data'!D65))="","",OFFSET('Water Data'!$D$29,0,10*ROW('Water Data'!D65)))</f>
        <v/>
      </c>
      <c r="BV71" s="297" t="str">
        <f ca="true">+IF(OFFSET('Water Data'!$E$27,0,10*ROW('Water Data'!E65))="","",OFFSET('Water Data'!$E$27,0,10*ROW('Water Data'!E65)))</f>
        <v/>
      </c>
      <c r="BW71" s="297" t="str">
        <f ca="true">+IF(OFFSET('Water Data'!$E$28,0,10*ROW('Water Data'!E65))="","",OFFSET('Water Data'!$E$28,0,10*ROW('Water Data'!E65)))</f>
        <v/>
      </c>
      <c r="BX71" s="297" t="str">
        <f ca="true">+IF(OFFSET('Water Data'!$E$29,0,10*ROW('Water Data'!E65))="","",OFFSET('Water Data'!$E$29,0,10*ROW('Water Data'!E65)))</f>
        <v/>
      </c>
      <c r="BY71" s="297" t="str">
        <f ca="true">+IF(OFFSET('Water Data'!$F$27,0,10*ROW('Water Data'!F65))="","",OFFSET('Water Data'!$F$27,0,10*ROW('Water Data'!F65)))</f>
        <v/>
      </c>
      <c r="BZ71" s="297" t="str">
        <f ca="true">+IF(OFFSET('Water Data'!$F$28,0,10*ROW('Water Data'!F65))="","",OFFSET('Water Data'!$F$28,0,10*ROW('Water Data'!F65)))</f>
        <v/>
      </c>
      <c r="CA71" s="297" t="str">
        <f ca="true">+IF(OFFSET('Water Data'!$F$29,0,10*ROW('Water Data'!F65))="","",OFFSET('Water Data'!$F$29,0,10*ROW('Water Data'!F65)))</f>
        <v/>
      </c>
      <c r="CB71" s="297" t="str">
        <f ca="true">+IF(OFFSET('Water Data'!$G$27,0,10*ROW('Water Data'!G65))="","",OFFSET('Water Data'!$G$27,0,10*ROW('Water Data'!G65)))</f>
        <v/>
      </c>
      <c r="CC71" s="297" t="str">
        <f ca="true">+IF(OFFSET('Water Data'!$G$28,0,10*ROW('Water Data'!G65))="","",OFFSET('Water Data'!$G$28,0,10*ROW('Water Data'!G65)))</f>
        <v/>
      </c>
      <c r="CD71" s="297" t="str">
        <f ca="true">+IF(OFFSET('Water Data'!$G$29,0,10*ROW('Water Data'!G65))="","",OFFSET('Water Data'!$G$29,0,10*ROW('Water Data'!G65)))</f>
        <v/>
      </c>
      <c r="CE71" s="297" t="str">
        <f ca="true">+IF(OFFSET('Water Data'!$H$27,0,10*ROW('Water Data'!H65))="","",OFFSET('Water Data'!$H$27,0,10*ROW('Water Data'!H65)))</f>
        <v/>
      </c>
      <c r="CF71" s="297" t="str">
        <f ca="true">+IF(OFFSET('Water Data'!$H$28,0,10*ROW('Water Data'!H65))="","",OFFSET('Water Data'!$H$28,0,10*ROW('Water Data'!H65)))</f>
        <v/>
      </c>
      <c r="CG71" s="297" t="str">
        <f ca="true">+IF(OFFSET('Water Data'!$H$29,0,10*ROW('Water Data'!H65))="","",OFFSET('Water Data'!$H$29,0,10*ROW('Water Data'!H65)))</f>
        <v/>
      </c>
      <c r="CH71" s="297" t="str">
        <f ca="true">+IF(OFFSET('Water Data'!$I$27,0,10*ROW('Water Data'!I65))="","",OFFSET('Water Data'!$I$27,0,10*ROW('Water Data'!I65)))</f>
        <v/>
      </c>
      <c r="CI71" s="297" t="str">
        <f ca="true">+IF(OFFSET('Water Data'!$I$28,0,10*ROW('Water Data'!I65))="","",OFFSET('Water Data'!$I$28,0,10*ROW('Water Data'!I65)))</f>
        <v/>
      </c>
      <c r="CJ71" s="297" t="str">
        <f ca="true">+IF(OFFSET('Water Data'!$I$29,0,10*ROW('Water Data'!I65))="","",OFFSET('Water Data'!$I$29,0,10*ROW('Water Data'!I65)))</f>
        <v/>
      </c>
      <c r="CK71" s="297" t="str">
        <f ca="true">+IF(OFFSET('Sanitation Data'!$D$28,0,10*ROW('Sanitation Data'!D65))="","",OFFSET('Sanitation Data'!$D$28,0,10*ROW('Sanitation Data'!D65)))</f>
        <v/>
      </c>
      <c r="CL71" s="297" t="str">
        <f ca="true">+IF(OFFSET('Sanitation Data'!$D$29,0,10*ROW('Sanitation Data'!D65))="","",OFFSET('Sanitation Data'!$D$29,0,10*ROW('Sanitation Data'!D65)))</f>
        <v/>
      </c>
      <c r="CM71" s="297" t="str">
        <f ca="true">+IF(OFFSET('Sanitation Data'!$D$30,0,10*ROW('Sanitation Data'!D65))="","",OFFSET('Sanitation Data'!$D$30,0,10*ROW('Sanitation Data'!D65)))</f>
        <v/>
      </c>
      <c r="CN71" s="297" t="str">
        <f ca="true">+IF(OFFSET('Sanitation Data'!$D$31,0,10*ROW('Sanitation Data'!D65))="","",OFFSET('Sanitation Data'!$D$31,0,10*ROW('Sanitation Data'!D65)))</f>
        <v/>
      </c>
      <c r="CO71" s="297" t="str">
        <f ca="true">+IF(OFFSET('Sanitation Data'!$D$32,0,10*ROW('Sanitation Data'!D65))="","",OFFSET('Sanitation Data'!$D$32,0,10*ROW('Sanitation Data'!D65)))</f>
        <v/>
      </c>
      <c r="CP71" s="297" t="str">
        <f ca="true">+IF(OFFSET('Sanitation Data'!$E$28,0,10*ROW('Sanitation Data'!E65))="","",OFFSET('Sanitation Data'!$E$28,0,10*ROW('Sanitation Data'!E65)))</f>
        <v/>
      </c>
      <c r="CQ71" s="297" t="str">
        <f ca="true">+IF(OFFSET('Sanitation Data'!$E$29,0,10*ROW('Sanitation Data'!E65))="","",OFFSET('Sanitation Data'!$E$29,0,10*ROW('Sanitation Data'!E65)))</f>
        <v/>
      </c>
      <c r="CR71" s="297" t="str">
        <f ca="true">+IF(OFFSET('Sanitation Data'!$E$30,0,10*ROW('Sanitation Data'!E65))="","",OFFSET('Sanitation Data'!$E$30,0,10*ROW('Sanitation Data'!E65)))</f>
        <v/>
      </c>
      <c r="CS71" s="297" t="str">
        <f ca="true">+IF(OFFSET('Sanitation Data'!$E$31,0,10*ROW('Sanitation Data'!E65))="","",OFFSET('Sanitation Data'!$E$31,0,10*ROW('Sanitation Data'!E65)))</f>
        <v/>
      </c>
      <c r="CT71" s="297" t="str">
        <f ca="true">+IF(OFFSET('Sanitation Data'!$E$32,0,10*ROW('Sanitation Data'!E65))="","",OFFSET('Sanitation Data'!$E$32,0,10*ROW('Sanitation Data'!E65)))</f>
        <v/>
      </c>
      <c r="CU71" s="297" t="str">
        <f ca="true">+IF(OFFSET('Sanitation Data'!$F$28,0,10*ROW('Sanitation Data'!F65))="","",OFFSET('Sanitation Data'!$F$28,0,10*ROW('Sanitation Data'!F65)))</f>
        <v/>
      </c>
      <c r="CV71" s="297" t="str">
        <f ca="true">+IF(OFFSET('Sanitation Data'!$F$29,0,10*ROW('Sanitation Data'!F65))="","",OFFSET('Sanitation Data'!$F$29,0,10*ROW('Sanitation Data'!F65)))</f>
        <v/>
      </c>
      <c r="CW71" s="297" t="str">
        <f ca="true">+IF(OFFSET('Sanitation Data'!$F$30,0,10*ROW('Sanitation Data'!F65))="","",OFFSET('Sanitation Data'!$F$30,0,10*ROW('Sanitation Data'!F65)))</f>
        <v/>
      </c>
      <c r="CX71" s="297" t="str">
        <f ca="true">+IF(OFFSET('Sanitation Data'!$F$31,0,10*ROW('Sanitation Data'!F65))="","",OFFSET('Sanitation Data'!$F$31,0,10*ROW('Sanitation Data'!F65)))</f>
        <v/>
      </c>
      <c r="CY71" s="297" t="str">
        <f ca="true">+IF(OFFSET('Sanitation Data'!$F$32,0,10*ROW('Sanitation Data'!F65))="","",OFFSET('Sanitation Data'!$F$32,0,10*ROW('Sanitation Data'!F65)))</f>
        <v/>
      </c>
      <c r="CZ71" s="297" t="str">
        <f ca="true">+IF(OFFSET('Sanitation Data'!$G$28,0,10*ROW('Sanitation Data'!G65))="","",OFFSET('Sanitation Data'!$G$28,0,10*ROW('Sanitation Data'!G65)))</f>
        <v/>
      </c>
      <c r="DA71" s="297" t="str">
        <f ca="true">+IF(OFFSET('Sanitation Data'!$G$29,0,10*ROW('Sanitation Data'!G65))="","",OFFSET('Sanitation Data'!$G$29,0,10*ROW('Sanitation Data'!G65)))</f>
        <v/>
      </c>
      <c r="DB71" s="297" t="str">
        <f ca="true">+IF(OFFSET('Sanitation Data'!$G$30,0,10*ROW('Sanitation Data'!G65))="","",OFFSET('Sanitation Data'!$G$30,0,10*ROW('Sanitation Data'!G65)))</f>
        <v/>
      </c>
      <c r="DC71" s="297" t="str">
        <f ca="true">+IF(OFFSET('Sanitation Data'!$G$31,0,10*ROW('Sanitation Data'!G65))="","",OFFSET('Sanitation Data'!$G$31,0,10*ROW('Sanitation Data'!G65)))</f>
        <v/>
      </c>
      <c r="DD71" s="297" t="str">
        <f ca="true">+IF(OFFSET('Sanitation Data'!$G$32,0,10*ROW('Sanitation Data'!G65))="","",OFFSET('Sanitation Data'!$G$32,0,10*ROW('Sanitation Data'!G65)))</f>
        <v/>
      </c>
      <c r="DE71" s="297" t="str">
        <f ca="true">+IF(OFFSET('Sanitation Data'!$H$28,0,10*ROW('Sanitation Data'!H65))="","",OFFSET('Sanitation Data'!$H$28,0,10*ROW('Sanitation Data'!H65)))</f>
        <v/>
      </c>
      <c r="DF71" s="297" t="str">
        <f ca="true">+IF(OFFSET('Sanitation Data'!$H$29,0,10*ROW('Sanitation Data'!H65))="","",OFFSET('Sanitation Data'!$H$29,0,10*ROW('Sanitation Data'!H65)))</f>
        <v/>
      </c>
      <c r="DG71" s="297" t="str">
        <f ca="true">+IF(OFFSET('Sanitation Data'!$H$30,0,10*ROW('Sanitation Data'!H65))="","",OFFSET('Sanitation Data'!$H$30,0,10*ROW('Sanitation Data'!H65)))</f>
        <v/>
      </c>
      <c r="DH71" s="297" t="str">
        <f ca="true">+IF(OFFSET('Sanitation Data'!$H$31,0,10*ROW('Sanitation Data'!H65))="","",OFFSET('Sanitation Data'!$H$31,0,10*ROW('Sanitation Data'!H65)))</f>
        <v/>
      </c>
      <c r="DI71" s="297" t="str">
        <f ca="true">+IF(OFFSET('Sanitation Data'!$H$32,0,10*ROW('Sanitation Data'!H65))="","",OFFSET('Sanitation Data'!$H$32,0,10*ROW('Sanitation Data'!H65)))</f>
        <v/>
      </c>
      <c r="DJ71" s="297" t="str">
        <f ca="true">+IF(OFFSET('Sanitation Data'!$I$28,0,10*ROW('Sanitation Data'!I65))="","",OFFSET('Sanitation Data'!$I$28,0,10*ROW('Sanitation Data'!I65)))</f>
        <v/>
      </c>
      <c r="DK71" s="297" t="str">
        <f ca="true">+IF(OFFSET('Sanitation Data'!$I$29,0,10*ROW('Sanitation Data'!I65))="","",OFFSET('Sanitation Data'!$I$29,0,10*ROW('Sanitation Data'!I65)))</f>
        <v/>
      </c>
      <c r="DL71" s="297" t="str">
        <f ca="true">+IF(OFFSET('Sanitation Data'!$I$30,0,10*ROW('Sanitation Data'!I65))="","",OFFSET('Sanitation Data'!$I$30,0,10*ROW('Sanitation Data'!I65)))</f>
        <v/>
      </c>
      <c r="DM71" s="297" t="str">
        <f ca="true">+IF(OFFSET('Sanitation Data'!$I$31,0,10*ROW('Sanitation Data'!I65))="","",OFFSET('Sanitation Data'!$I$31,0,10*ROW('Sanitation Data'!I65)))</f>
        <v/>
      </c>
      <c r="DN71" s="297" t="str">
        <f ca="true">+IF(OFFSET('Sanitation Data'!$I$32,0,10*ROW('Sanitation Data'!I65))="","",OFFSET('Sanitation Data'!$I$32,0,10*ROW('Sanitation Data'!I65)))</f>
        <v/>
      </c>
      <c r="DO71" s="297" t="str">
        <f ca="true">+IF(OFFSET('Hygiene Data'!$D$11,0,10*ROW('Hygiene Data'!D65))="","",OFFSET('Hygiene Data'!$D$11,0,10*ROW('Hygiene Data'!D65)))</f>
        <v/>
      </c>
      <c r="DP71" s="297" t="str">
        <f ca="true">+IF(OFFSET('Hygiene Data'!$D$12,0,10*ROW('Hygiene Data'!D65))="","",OFFSET('Hygiene Data'!$D$12,0,10*ROW('Hygiene Data'!D65)))</f>
        <v/>
      </c>
      <c r="DQ71" s="297" t="str">
        <f ca="true">+IF(OFFSET('Hygiene Data'!$D$13,0,10*ROW('Hygiene Data'!D65))="","",OFFSET('Hygiene Data'!$D$13,0,10*ROW('Hygiene Data'!D65)))</f>
        <v/>
      </c>
      <c r="DR71" s="297" t="str">
        <f ca="true">+IF(OFFSET('Hygiene Data'!$E$11,0,10*ROW('Hygiene Data'!E65))="","",OFFSET('Hygiene Data'!$E$11,0,10*ROW('Hygiene Data'!E65)))</f>
        <v/>
      </c>
      <c r="DS71" s="297" t="str">
        <f ca="true">+IF(OFFSET('Hygiene Data'!$E$12,0,10*ROW('Hygiene Data'!E65))="","",OFFSET('Hygiene Data'!$E$12,0,10*ROW('Hygiene Data'!E65)))</f>
        <v/>
      </c>
      <c r="DT71" s="297" t="str">
        <f ca="true">+IF(OFFSET('Hygiene Data'!$E$13,0,10*ROW('Hygiene Data'!E65))="","",OFFSET('Hygiene Data'!$E$13,0,10*ROW('Hygiene Data'!E65)))</f>
        <v/>
      </c>
      <c r="DU71" s="297" t="str">
        <f ca="true">+IF(OFFSET('Hygiene Data'!$F$11,0,10*ROW('Hygiene Data'!F65))="","",OFFSET('Hygiene Data'!$F$11,0,10*ROW('Hygiene Data'!F65)))</f>
        <v/>
      </c>
      <c r="DV71" s="297" t="str">
        <f ca="true">+IF(OFFSET('Hygiene Data'!$F$12,0,10*ROW('Hygiene Data'!F65))="","",OFFSET('Hygiene Data'!$F$12,0,10*ROW('Hygiene Data'!F65)))</f>
        <v/>
      </c>
      <c r="DW71" s="297" t="str">
        <f ca="true">+IF(OFFSET('Hygiene Data'!$F$13,0,10*ROW('Hygiene Data'!F65))="","",OFFSET('Hygiene Data'!$F$13,0,10*ROW('Hygiene Data'!F65)))</f>
        <v/>
      </c>
      <c r="DX71" s="297" t="str">
        <f ca="true">+IF(OFFSET('Hygiene Data'!$G$11,0,10*ROW('Hygiene Data'!G65))="","",OFFSET('Hygiene Data'!$G$11,0,10*ROW('Hygiene Data'!G65)))</f>
        <v/>
      </c>
      <c r="DY71" s="297" t="str">
        <f ca="true">+IF(OFFSET('Hygiene Data'!$G$12,0,10*ROW('Hygiene Data'!G65))="","",OFFSET('Hygiene Data'!$G$12,0,10*ROW('Hygiene Data'!G65)))</f>
        <v/>
      </c>
      <c r="DZ71" s="297" t="str">
        <f ca="true">+IF(OFFSET('Hygiene Data'!$G$13,0,10*ROW('Hygiene Data'!G65))="","",OFFSET('Hygiene Data'!$G$13,0,10*ROW('Hygiene Data'!G65)))</f>
        <v/>
      </c>
      <c r="EA71" s="297" t="str">
        <f ca="true">+IF(OFFSET('Hygiene Data'!$H$11,0,10*ROW('Hygiene Data'!H65))="","",OFFSET('Hygiene Data'!$H$11,0,10*ROW('Hygiene Data'!H65)))</f>
        <v/>
      </c>
      <c r="EB71" s="297" t="str">
        <f ca="true">+IF(OFFSET('Hygiene Data'!$H$12,0,10*ROW('Hygiene Data'!H65))="","",OFFSET('Hygiene Data'!$H$12,0,10*ROW('Hygiene Data'!H65)))</f>
        <v/>
      </c>
      <c r="EC71" s="297" t="str">
        <f ca="true">+IF(OFFSET('Hygiene Data'!$H$13,0,10*ROW('Hygiene Data'!H65))="","",OFFSET('Hygiene Data'!$H$13,0,10*ROW('Hygiene Data'!H65)))</f>
        <v/>
      </c>
      <c r="ED71" s="297" t="str">
        <f ca="true">+IF(OFFSET('Hygiene Data'!$I$11,0,10*ROW('Hygiene Data'!I65))="","",OFFSET('Hygiene Data'!$I$11,0,10*ROW('Hygiene Data'!I65)))</f>
        <v/>
      </c>
      <c r="EE71" s="297" t="str">
        <f ca="true">+IF(OFFSET('Hygiene Data'!$I$12,0,10*ROW('Hygiene Data'!I65))="","",OFFSET('Hygiene Data'!$I$12,0,10*ROW('Hygiene Data'!I65)))</f>
        <v/>
      </c>
      <c r="EF71" s="29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3"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7"/>
      <c r="BS72" s="297" t="str">
        <f ca="true">+IF(OFFSET('Water Data'!$D$27,0,10*ROW('Water Data'!D66))="","",OFFSET('Water Data'!$D$27,0,10*ROW('Water Data'!D66)))</f>
        <v/>
      </c>
      <c r="BT72" s="297" t="str">
        <f ca="true">+IF(OFFSET('Water Data'!$D$28,0,10*ROW('Water Data'!D66))="","",OFFSET('Water Data'!$D$28,0,10*ROW('Water Data'!D66)))</f>
        <v/>
      </c>
      <c r="BU72" s="297" t="str">
        <f ca="true">+IF(OFFSET('Water Data'!$D$29,0,10*ROW('Water Data'!D66))="","",OFFSET('Water Data'!$D$29,0,10*ROW('Water Data'!D66)))</f>
        <v/>
      </c>
      <c r="BV72" s="297" t="str">
        <f ca="true">+IF(OFFSET('Water Data'!$E$27,0,10*ROW('Water Data'!E66))="","",OFFSET('Water Data'!$E$27,0,10*ROW('Water Data'!E66)))</f>
        <v/>
      </c>
      <c r="BW72" s="297" t="str">
        <f ca="true">+IF(OFFSET('Water Data'!$E$28,0,10*ROW('Water Data'!E66))="","",OFFSET('Water Data'!$E$28,0,10*ROW('Water Data'!E66)))</f>
        <v/>
      </c>
      <c r="BX72" s="297" t="str">
        <f ca="true">+IF(OFFSET('Water Data'!$E$29,0,10*ROW('Water Data'!E66))="","",OFFSET('Water Data'!$E$29,0,10*ROW('Water Data'!E66)))</f>
        <v/>
      </c>
      <c r="BY72" s="297" t="str">
        <f ca="true">+IF(OFFSET('Water Data'!$F$27,0,10*ROW('Water Data'!F66))="","",OFFSET('Water Data'!$F$27,0,10*ROW('Water Data'!F66)))</f>
        <v/>
      </c>
      <c r="BZ72" s="297" t="str">
        <f ca="true">+IF(OFFSET('Water Data'!$F$28,0,10*ROW('Water Data'!F66))="","",OFFSET('Water Data'!$F$28,0,10*ROW('Water Data'!F66)))</f>
        <v/>
      </c>
      <c r="CA72" s="297" t="str">
        <f ca="true">+IF(OFFSET('Water Data'!$F$29,0,10*ROW('Water Data'!F66))="","",OFFSET('Water Data'!$F$29,0,10*ROW('Water Data'!F66)))</f>
        <v/>
      </c>
      <c r="CB72" s="297" t="str">
        <f ca="true">+IF(OFFSET('Water Data'!$G$27,0,10*ROW('Water Data'!G66))="","",OFFSET('Water Data'!$G$27,0,10*ROW('Water Data'!G66)))</f>
        <v/>
      </c>
      <c r="CC72" s="297" t="str">
        <f ca="true">+IF(OFFSET('Water Data'!$G$28,0,10*ROW('Water Data'!G66))="","",OFFSET('Water Data'!$G$28,0,10*ROW('Water Data'!G66)))</f>
        <v/>
      </c>
      <c r="CD72" s="297" t="str">
        <f ca="true">+IF(OFFSET('Water Data'!$G$29,0,10*ROW('Water Data'!G66))="","",OFFSET('Water Data'!$G$29,0,10*ROW('Water Data'!G66)))</f>
        <v/>
      </c>
      <c r="CE72" s="297" t="str">
        <f ca="true">+IF(OFFSET('Water Data'!$H$27,0,10*ROW('Water Data'!H66))="","",OFFSET('Water Data'!$H$27,0,10*ROW('Water Data'!H66)))</f>
        <v/>
      </c>
      <c r="CF72" s="297" t="str">
        <f ca="true">+IF(OFFSET('Water Data'!$H$28,0,10*ROW('Water Data'!H66))="","",OFFSET('Water Data'!$H$28,0,10*ROW('Water Data'!H66)))</f>
        <v/>
      </c>
      <c r="CG72" s="297" t="str">
        <f ca="true">+IF(OFFSET('Water Data'!$H$29,0,10*ROW('Water Data'!H66))="","",OFFSET('Water Data'!$H$29,0,10*ROW('Water Data'!H66)))</f>
        <v/>
      </c>
      <c r="CH72" s="297" t="str">
        <f ca="true">+IF(OFFSET('Water Data'!$I$27,0,10*ROW('Water Data'!I66))="","",OFFSET('Water Data'!$I$27,0,10*ROW('Water Data'!I66)))</f>
        <v/>
      </c>
      <c r="CI72" s="297" t="str">
        <f ca="true">+IF(OFFSET('Water Data'!$I$28,0,10*ROW('Water Data'!I66))="","",OFFSET('Water Data'!$I$28,0,10*ROW('Water Data'!I66)))</f>
        <v/>
      </c>
      <c r="CJ72" s="297" t="str">
        <f ca="true">+IF(OFFSET('Water Data'!$I$29,0,10*ROW('Water Data'!I66))="","",OFFSET('Water Data'!$I$29,0,10*ROW('Water Data'!I66)))</f>
        <v/>
      </c>
      <c r="CK72" s="297" t="str">
        <f ca="true">+IF(OFFSET('Sanitation Data'!$D$28,0,10*ROW('Sanitation Data'!D66))="","",OFFSET('Sanitation Data'!$D$28,0,10*ROW('Sanitation Data'!D66)))</f>
        <v/>
      </c>
      <c r="CL72" s="297" t="str">
        <f ca="true">+IF(OFFSET('Sanitation Data'!$D$29,0,10*ROW('Sanitation Data'!D66))="","",OFFSET('Sanitation Data'!$D$29,0,10*ROW('Sanitation Data'!D66)))</f>
        <v/>
      </c>
      <c r="CM72" s="297" t="str">
        <f ca="true">+IF(OFFSET('Sanitation Data'!$D$30,0,10*ROW('Sanitation Data'!D66))="","",OFFSET('Sanitation Data'!$D$30,0,10*ROW('Sanitation Data'!D66)))</f>
        <v/>
      </c>
      <c r="CN72" s="297" t="str">
        <f ca="true">+IF(OFFSET('Sanitation Data'!$D$31,0,10*ROW('Sanitation Data'!D66))="","",OFFSET('Sanitation Data'!$D$31,0,10*ROW('Sanitation Data'!D66)))</f>
        <v/>
      </c>
      <c r="CO72" s="297" t="str">
        <f ca="true">+IF(OFFSET('Sanitation Data'!$D$32,0,10*ROW('Sanitation Data'!D66))="","",OFFSET('Sanitation Data'!$D$32,0,10*ROW('Sanitation Data'!D66)))</f>
        <v/>
      </c>
      <c r="CP72" s="297" t="str">
        <f ca="true">+IF(OFFSET('Sanitation Data'!$E$28,0,10*ROW('Sanitation Data'!E66))="","",OFFSET('Sanitation Data'!$E$28,0,10*ROW('Sanitation Data'!E66)))</f>
        <v/>
      </c>
      <c r="CQ72" s="297" t="str">
        <f ca="true">+IF(OFFSET('Sanitation Data'!$E$29,0,10*ROW('Sanitation Data'!E66))="","",OFFSET('Sanitation Data'!$E$29,0,10*ROW('Sanitation Data'!E66)))</f>
        <v/>
      </c>
      <c r="CR72" s="297" t="str">
        <f ca="true">+IF(OFFSET('Sanitation Data'!$E$30,0,10*ROW('Sanitation Data'!E66))="","",OFFSET('Sanitation Data'!$E$30,0,10*ROW('Sanitation Data'!E66)))</f>
        <v/>
      </c>
      <c r="CS72" s="297" t="str">
        <f ca="true">+IF(OFFSET('Sanitation Data'!$E$31,0,10*ROW('Sanitation Data'!E66))="","",OFFSET('Sanitation Data'!$E$31,0,10*ROW('Sanitation Data'!E66)))</f>
        <v/>
      </c>
      <c r="CT72" s="297" t="str">
        <f ca="true">+IF(OFFSET('Sanitation Data'!$E$32,0,10*ROW('Sanitation Data'!E66))="","",OFFSET('Sanitation Data'!$E$32,0,10*ROW('Sanitation Data'!E66)))</f>
        <v/>
      </c>
      <c r="CU72" s="297" t="str">
        <f ca="true">+IF(OFFSET('Sanitation Data'!$F$28,0,10*ROW('Sanitation Data'!F66))="","",OFFSET('Sanitation Data'!$F$28,0,10*ROW('Sanitation Data'!F66)))</f>
        <v/>
      </c>
      <c r="CV72" s="297" t="str">
        <f ca="true">+IF(OFFSET('Sanitation Data'!$F$29,0,10*ROW('Sanitation Data'!F66))="","",OFFSET('Sanitation Data'!$F$29,0,10*ROW('Sanitation Data'!F66)))</f>
        <v/>
      </c>
      <c r="CW72" s="297" t="str">
        <f ca="true">+IF(OFFSET('Sanitation Data'!$F$30,0,10*ROW('Sanitation Data'!F66))="","",OFFSET('Sanitation Data'!$F$30,0,10*ROW('Sanitation Data'!F66)))</f>
        <v/>
      </c>
      <c r="CX72" s="297" t="str">
        <f ca="true">+IF(OFFSET('Sanitation Data'!$F$31,0,10*ROW('Sanitation Data'!F66))="","",OFFSET('Sanitation Data'!$F$31,0,10*ROW('Sanitation Data'!F66)))</f>
        <v/>
      </c>
      <c r="CY72" s="297" t="str">
        <f ca="true">+IF(OFFSET('Sanitation Data'!$F$32,0,10*ROW('Sanitation Data'!F66))="","",OFFSET('Sanitation Data'!$F$32,0,10*ROW('Sanitation Data'!F66)))</f>
        <v/>
      </c>
      <c r="CZ72" s="297" t="str">
        <f ca="true">+IF(OFFSET('Sanitation Data'!$G$28,0,10*ROW('Sanitation Data'!G66))="","",OFFSET('Sanitation Data'!$G$28,0,10*ROW('Sanitation Data'!G66)))</f>
        <v/>
      </c>
      <c r="DA72" s="297" t="str">
        <f ca="true">+IF(OFFSET('Sanitation Data'!$G$29,0,10*ROW('Sanitation Data'!G66))="","",OFFSET('Sanitation Data'!$G$29,0,10*ROW('Sanitation Data'!G66)))</f>
        <v/>
      </c>
      <c r="DB72" s="297" t="str">
        <f ca="true">+IF(OFFSET('Sanitation Data'!$G$30,0,10*ROW('Sanitation Data'!G66))="","",OFFSET('Sanitation Data'!$G$30,0,10*ROW('Sanitation Data'!G66)))</f>
        <v/>
      </c>
      <c r="DC72" s="297" t="str">
        <f ca="true">+IF(OFFSET('Sanitation Data'!$G$31,0,10*ROW('Sanitation Data'!G66))="","",OFFSET('Sanitation Data'!$G$31,0,10*ROW('Sanitation Data'!G66)))</f>
        <v/>
      </c>
      <c r="DD72" s="297" t="str">
        <f ca="true">+IF(OFFSET('Sanitation Data'!$G$32,0,10*ROW('Sanitation Data'!G66))="","",OFFSET('Sanitation Data'!$G$32,0,10*ROW('Sanitation Data'!G66)))</f>
        <v/>
      </c>
      <c r="DE72" s="297" t="str">
        <f ca="true">+IF(OFFSET('Sanitation Data'!$H$28,0,10*ROW('Sanitation Data'!H66))="","",OFFSET('Sanitation Data'!$H$28,0,10*ROW('Sanitation Data'!H66)))</f>
        <v/>
      </c>
      <c r="DF72" s="297" t="str">
        <f ca="true">+IF(OFFSET('Sanitation Data'!$H$29,0,10*ROW('Sanitation Data'!H66))="","",OFFSET('Sanitation Data'!$H$29,0,10*ROW('Sanitation Data'!H66)))</f>
        <v/>
      </c>
      <c r="DG72" s="297" t="str">
        <f ca="true">+IF(OFFSET('Sanitation Data'!$H$30,0,10*ROW('Sanitation Data'!H66))="","",OFFSET('Sanitation Data'!$H$30,0,10*ROW('Sanitation Data'!H66)))</f>
        <v/>
      </c>
      <c r="DH72" s="297" t="str">
        <f ca="true">+IF(OFFSET('Sanitation Data'!$H$31,0,10*ROW('Sanitation Data'!H66))="","",OFFSET('Sanitation Data'!$H$31,0,10*ROW('Sanitation Data'!H66)))</f>
        <v/>
      </c>
      <c r="DI72" s="297" t="str">
        <f ca="true">+IF(OFFSET('Sanitation Data'!$H$32,0,10*ROW('Sanitation Data'!H66))="","",OFFSET('Sanitation Data'!$H$32,0,10*ROW('Sanitation Data'!H66)))</f>
        <v/>
      </c>
      <c r="DJ72" s="297" t="str">
        <f ca="true">+IF(OFFSET('Sanitation Data'!$I$28,0,10*ROW('Sanitation Data'!I66))="","",OFFSET('Sanitation Data'!$I$28,0,10*ROW('Sanitation Data'!I66)))</f>
        <v/>
      </c>
      <c r="DK72" s="297" t="str">
        <f ca="true">+IF(OFFSET('Sanitation Data'!$I$29,0,10*ROW('Sanitation Data'!I66))="","",OFFSET('Sanitation Data'!$I$29,0,10*ROW('Sanitation Data'!I66)))</f>
        <v/>
      </c>
      <c r="DL72" s="297" t="str">
        <f ca="true">+IF(OFFSET('Sanitation Data'!$I$30,0,10*ROW('Sanitation Data'!I66))="","",OFFSET('Sanitation Data'!$I$30,0,10*ROW('Sanitation Data'!I66)))</f>
        <v/>
      </c>
      <c r="DM72" s="297" t="str">
        <f ca="true">+IF(OFFSET('Sanitation Data'!$I$31,0,10*ROW('Sanitation Data'!I66))="","",OFFSET('Sanitation Data'!$I$31,0,10*ROW('Sanitation Data'!I66)))</f>
        <v/>
      </c>
      <c r="DN72" s="297" t="str">
        <f ca="true">+IF(OFFSET('Sanitation Data'!$I$32,0,10*ROW('Sanitation Data'!I66))="","",OFFSET('Sanitation Data'!$I$32,0,10*ROW('Sanitation Data'!I66)))</f>
        <v/>
      </c>
      <c r="DO72" s="297" t="str">
        <f ca="true">+IF(OFFSET('Hygiene Data'!$D$11,0,10*ROW('Hygiene Data'!D66))="","",OFFSET('Hygiene Data'!$D$11,0,10*ROW('Hygiene Data'!D66)))</f>
        <v/>
      </c>
      <c r="DP72" s="297" t="str">
        <f ca="true">+IF(OFFSET('Hygiene Data'!$D$12,0,10*ROW('Hygiene Data'!D66))="","",OFFSET('Hygiene Data'!$D$12,0,10*ROW('Hygiene Data'!D66)))</f>
        <v/>
      </c>
      <c r="DQ72" s="297" t="str">
        <f ca="true">+IF(OFFSET('Hygiene Data'!$D$13,0,10*ROW('Hygiene Data'!D66))="","",OFFSET('Hygiene Data'!$D$13,0,10*ROW('Hygiene Data'!D66)))</f>
        <v/>
      </c>
      <c r="DR72" s="297" t="str">
        <f ca="true">+IF(OFFSET('Hygiene Data'!$E$11,0,10*ROW('Hygiene Data'!E66))="","",OFFSET('Hygiene Data'!$E$11,0,10*ROW('Hygiene Data'!E66)))</f>
        <v/>
      </c>
      <c r="DS72" s="297" t="str">
        <f ca="true">+IF(OFFSET('Hygiene Data'!$E$12,0,10*ROW('Hygiene Data'!E66))="","",OFFSET('Hygiene Data'!$E$12,0,10*ROW('Hygiene Data'!E66)))</f>
        <v/>
      </c>
      <c r="DT72" s="297" t="str">
        <f ca="true">+IF(OFFSET('Hygiene Data'!$E$13,0,10*ROW('Hygiene Data'!E66))="","",OFFSET('Hygiene Data'!$E$13,0,10*ROW('Hygiene Data'!E66)))</f>
        <v/>
      </c>
      <c r="DU72" s="297" t="str">
        <f ca="true">+IF(OFFSET('Hygiene Data'!$F$11,0,10*ROW('Hygiene Data'!F66))="","",OFFSET('Hygiene Data'!$F$11,0,10*ROW('Hygiene Data'!F66)))</f>
        <v/>
      </c>
      <c r="DV72" s="297" t="str">
        <f ca="true">+IF(OFFSET('Hygiene Data'!$F$12,0,10*ROW('Hygiene Data'!F66))="","",OFFSET('Hygiene Data'!$F$12,0,10*ROW('Hygiene Data'!F66)))</f>
        <v/>
      </c>
      <c r="DW72" s="297" t="str">
        <f ca="true">+IF(OFFSET('Hygiene Data'!$F$13,0,10*ROW('Hygiene Data'!F66))="","",OFFSET('Hygiene Data'!$F$13,0,10*ROW('Hygiene Data'!F66)))</f>
        <v/>
      </c>
      <c r="DX72" s="297" t="str">
        <f ca="true">+IF(OFFSET('Hygiene Data'!$G$11,0,10*ROW('Hygiene Data'!G66))="","",OFFSET('Hygiene Data'!$G$11,0,10*ROW('Hygiene Data'!G66)))</f>
        <v/>
      </c>
      <c r="DY72" s="297" t="str">
        <f ca="true">+IF(OFFSET('Hygiene Data'!$G$12,0,10*ROW('Hygiene Data'!G66))="","",OFFSET('Hygiene Data'!$G$12,0,10*ROW('Hygiene Data'!G66)))</f>
        <v/>
      </c>
      <c r="DZ72" s="297" t="str">
        <f ca="true">+IF(OFFSET('Hygiene Data'!$G$13,0,10*ROW('Hygiene Data'!G66))="","",OFFSET('Hygiene Data'!$G$13,0,10*ROW('Hygiene Data'!G66)))</f>
        <v/>
      </c>
      <c r="EA72" s="297" t="str">
        <f ca="true">+IF(OFFSET('Hygiene Data'!$H$11,0,10*ROW('Hygiene Data'!H66))="","",OFFSET('Hygiene Data'!$H$11,0,10*ROW('Hygiene Data'!H66)))</f>
        <v/>
      </c>
      <c r="EB72" s="297" t="str">
        <f ca="true">+IF(OFFSET('Hygiene Data'!$H$12,0,10*ROW('Hygiene Data'!H66))="","",OFFSET('Hygiene Data'!$H$12,0,10*ROW('Hygiene Data'!H66)))</f>
        <v/>
      </c>
      <c r="EC72" s="297" t="str">
        <f ca="true">+IF(OFFSET('Hygiene Data'!$H$13,0,10*ROW('Hygiene Data'!H66))="","",OFFSET('Hygiene Data'!$H$13,0,10*ROW('Hygiene Data'!H66)))</f>
        <v/>
      </c>
      <c r="ED72" s="297" t="str">
        <f ca="true">+IF(OFFSET('Hygiene Data'!$I$11,0,10*ROW('Hygiene Data'!I66))="","",OFFSET('Hygiene Data'!$I$11,0,10*ROW('Hygiene Data'!I66)))</f>
        <v/>
      </c>
      <c r="EE72" s="297" t="str">
        <f ca="true">+IF(OFFSET('Hygiene Data'!$I$12,0,10*ROW('Hygiene Data'!I66))="","",OFFSET('Hygiene Data'!$I$12,0,10*ROW('Hygiene Data'!I66)))</f>
        <v/>
      </c>
      <c r="EF72" s="29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3"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7"/>
      <c r="BS73" s="297" t="str">
        <f ca="true">+IF(OFFSET('Water Data'!$D$27,0,10*ROW('Water Data'!D67))="","",OFFSET('Water Data'!$D$27,0,10*ROW('Water Data'!D67)))</f>
        <v/>
      </c>
      <c r="BT73" s="297" t="str">
        <f ca="true">+IF(OFFSET('Water Data'!$D$28,0,10*ROW('Water Data'!D67))="","",OFFSET('Water Data'!$D$28,0,10*ROW('Water Data'!D67)))</f>
        <v/>
      </c>
      <c r="BU73" s="297" t="str">
        <f ca="true">+IF(OFFSET('Water Data'!$D$29,0,10*ROW('Water Data'!D67))="","",OFFSET('Water Data'!$D$29,0,10*ROW('Water Data'!D67)))</f>
        <v/>
      </c>
      <c r="BV73" s="297" t="str">
        <f ca="true">+IF(OFFSET('Water Data'!$E$27,0,10*ROW('Water Data'!E67))="","",OFFSET('Water Data'!$E$27,0,10*ROW('Water Data'!E67)))</f>
        <v/>
      </c>
      <c r="BW73" s="297" t="str">
        <f ca="true">+IF(OFFSET('Water Data'!$E$28,0,10*ROW('Water Data'!E67))="","",OFFSET('Water Data'!$E$28,0,10*ROW('Water Data'!E67)))</f>
        <v/>
      </c>
      <c r="BX73" s="297" t="str">
        <f ca="true">+IF(OFFSET('Water Data'!$E$29,0,10*ROW('Water Data'!E67))="","",OFFSET('Water Data'!$E$29,0,10*ROW('Water Data'!E67)))</f>
        <v/>
      </c>
      <c r="BY73" s="297" t="str">
        <f ca="true">+IF(OFFSET('Water Data'!$F$27,0,10*ROW('Water Data'!F67))="","",OFFSET('Water Data'!$F$27,0,10*ROW('Water Data'!F67)))</f>
        <v/>
      </c>
      <c r="BZ73" s="297" t="str">
        <f ca="true">+IF(OFFSET('Water Data'!$F$28,0,10*ROW('Water Data'!F67))="","",OFFSET('Water Data'!$F$28,0,10*ROW('Water Data'!F67)))</f>
        <v/>
      </c>
      <c r="CA73" s="297" t="str">
        <f ca="true">+IF(OFFSET('Water Data'!$F$29,0,10*ROW('Water Data'!F67))="","",OFFSET('Water Data'!$F$29,0,10*ROW('Water Data'!F67)))</f>
        <v/>
      </c>
      <c r="CB73" s="297" t="str">
        <f ca="true">+IF(OFFSET('Water Data'!$G$27,0,10*ROW('Water Data'!G67))="","",OFFSET('Water Data'!$G$27,0,10*ROW('Water Data'!G67)))</f>
        <v/>
      </c>
      <c r="CC73" s="297" t="str">
        <f ca="true">+IF(OFFSET('Water Data'!$G$28,0,10*ROW('Water Data'!G67))="","",OFFSET('Water Data'!$G$28,0,10*ROW('Water Data'!G67)))</f>
        <v/>
      </c>
      <c r="CD73" s="297" t="str">
        <f ca="true">+IF(OFFSET('Water Data'!$G$29,0,10*ROW('Water Data'!G67))="","",OFFSET('Water Data'!$G$29,0,10*ROW('Water Data'!G67)))</f>
        <v/>
      </c>
      <c r="CE73" s="297" t="str">
        <f ca="true">+IF(OFFSET('Water Data'!$H$27,0,10*ROW('Water Data'!H67))="","",OFFSET('Water Data'!$H$27,0,10*ROW('Water Data'!H67)))</f>
        <v/>
      </c>
      <c r="CF73" s="297" t="str">
        <f ca="true">+IF(OFFSET('Water Data'!$H$28,0,10*ROW('Water Data'!H67))="","",OFFSET('Water Data'!$H$28,0,10*ROW('Water Data'!H67)))</f>
        <v/>
      </c>
      <c r="CG73" s="297" t="str">
        <f ca="true">+IF(OFFSET('Water Data'!$H$29,0,10*ROW('Water Data'!H67))="","",OFFSET('Water Data'!$H$29,0,10*ROW('Water Data'!H67)))</f>
        <v/>
      </c>
      <c r="CH73" s="297" t="str">
        <f ca="true">+IF(OFFSET('Water Data'!$I$27,0,10*ROW('Water Data'!I67))="","",OFFSET('Water Data'!$I$27,0,10*ROW('Water Data'!I67)))</f>
        <v/>
      </c>
      <c r="CI73" s="297" t="str">
        <f ca="true">+IF(OFFSET('Water Data'!$I$28,0,10*ROW('Water Data'!I67))="","",OFFSET('Water Data'!$I$28,0,10*ROW('Water Data'!I67)))</f>
        <v/>
      </c>
      <c r="CJ73" s="297" t="str">
        <f ca="true">+IF(OFFSET('Water Data'!$I$29,0,10*ROW('Water Data'!I67))="","",OFFSET('Water Data'!$I$29,0,10*ROW('Water Data'!I67)))</f>
        <v/>
      </c>
      <c r="CK73" s="297" t="str">
        <f ca="true">+IF(OFFSET('Sanitation Data'!$D$28,0,10*ROW('Sanitation Data'!D67))="","",OFFSET('Sanitation Data'!$D$28,0,10*ROW('Sanitation Data'!D67)))</f>
        <v/>
      </c>
      <c r="CL73" s="297" t="str">
        <f ca="true">+IF(OFFSET('Sanitation Data'!$D$29,0,10*ROW('Sanitation Data'!D67))="","",OFFSET('Sanitation Data'!$D$29,0,10*ROW('Sanitation Data'!D67)))</f>
        <v/>
      </c>
      <c r="CM73" s="297" t="str">
        <f ca="true">+IF(OFFSET('Sanitation Data'!$D$30,0,10*ROW('Sanitation Data'!D67))="","",OFFSET('Sanitation Data'!$D$30,0,10*ROW('Sanitation Data'!D67)))</f>
        <v/>
      </c>
      <c r="CN73" s="297" t="str">
        <f ca="true">+IF(OFFSET('Sanitation Data'!$D$31,0,10*ROW('Sanitation Data'!D67))="","",OFFSET('Sanitation Data'!$D$31,0,10*ROW('Sanitation Data'!D67)))</f>
        <v/>
      </c>
      <c r="CO73" s="297" t="str">
        <f ca="true">+IF(OFFSET('Sanitation Data'!$D$32,0,10*ROW('Sanitation Data'!D67))="","",OFFSET('Sanitation Data'!$D$32,0,10*ROW('Sanitation Data'!D67)))</f>
        <v/>
      </c>
      <c r="CP73" s="297" t="str">
        <f ca="true">+IF(OFFSET('Sanitation Data'!$E$28,0,10*ROW('Sanitation Data'!E67))="","",OFFSET('Sanitation Data'!$E$28,0,10*ROW('Sanitation Data'!E67)))</f>
        <v/>
      </c>
      <c r="CQ73" s="297" t="str">
        <f ca="true">+IF(OFFSET('Sanitation Data'!$E$29,0,10*ROW('Sanitation Data'!E67))="","",OFFSET('Sanitation Data'!$E$29,0,10*ROW('Sanitation Data'!E67)))</f>
        <v/>
      </c>
      <c r="CR73" s="297" t="str">
        <f ca="true">+IF(OFFSET('Sanitation Data'!$E$30,0,10*ROW('Sanitation Data'!E67))="","",OFFSET('Sanitation Data'!$E$30,0,10*ROW('Sanitation Data'!E67)))</f>
        <v/>
      </c>
      <c r="CS73" s="297" t="str">
        <f ca="true">+IF(OFFSET('Sanitation Data'!$E$31,0,10*ROW('Sanitation Data'!E67))="","",OFFSET('Sanitation Data'!$E$31,0,10*ROW('Sanitation Data'!E67)))</f>
        <v/>
      </c>
      <c r="CT73" s="297" t="str">
        <f ca="true">+IF(OFFSET('Sanitation Data'!$E$32,0,10*ROW('Sanitation Data'!E67))="","",OFFSET('Sanitation Data'!$E$32,0,10*ROW('Sanitation Data'!E67)))</f>
        <v/>
      </c>
      <c r="CU73" s="297" t="str">
        <f ca="true">+IF(OFFSET('Sanitation Data'!$F$28,0,10*ROW('Sanitation Data'!F67))="","",OFFSET('Sanitation Data'!$F$28,0,10*ROW('Sanitation Data'!F67)))</f>
        <v/>
      </c>
      <c r="CV73" s="297" t="str">
        <f ca="true">+IF(OFFSET('Sanitation Data'!$F$29,0,10*ROW('Sanitation Data'!F67))="","",OFFSET('Sanitation Data'!$F$29,0,10*ROW('Sanitation Data'!F67)))</f>
        <v/>
      </c>
      <c r="CW73" s="297" t="str">
        <f ca="true">+IF(OFFSET('Sanitation Data'!$F$30,0,10*ROW('Sanitation Data'!F67))="","",OFFSET('Sanitation Data'!$F$30,0,10*ROW('Sanitation Data'!F67)))</f>
        <v/>
      </c>
      <c r="CX73" s="297" t="str">
        <f ca="true">+IF(OFFSET('Sanitation Data'!$F$31,0,10*ROW('Sanitation Data'!F67))="","",OFFSET('Sanitation Data'!$F$31,0,10*ROW('Sanitation Data'!F67)))</f>
        <v/>
      </c>
      <c r="CY73" s="297" t="str">
        <f ca="true">+IF(OFFSET('Sanitation Data'!$F$32,0,10*ROW('Sanitation Data'!F67))="","",OFFSET('Sanitation Data'!$F$32,0,10*ROW('Sanitation Data'!F67)))</f>
        <v/>
      </c>
      <c r="CZ73" s="297" t="str">
        <f ca="true">+IF(OFFSET('Sanitation Data'!$G$28,0,10*ROW('Sanitation Data'!G67))="","",OFFSET('Sanitation Data'!$G$28,0,10*ROW('Sanitation Data'!G67)))</f>
        <v/>
      </c>
      <c r="DA73" s="297" t="str">
        <f ca="true">+IF(OFFSET('Sanitation Data'!$G$29,0,10*ROW('Sanitation Data'!G67))="","",OFFSET('Sanitation Data'!$G$29,0,10*ROW('Sanitation Data'!G67)))</f>
        <v/>
      </c>
      <c r="DB73" s="297" t="str">
        <f ca="true">+IF(OFFSET('Sanitation Data'!$G$30,0,10*ROW('Sanitation Data'!G67))="","",OFFSET('Sanitation Data'!$G$30,0,10*ROW('Sanitation Data'!G67)))</f>
        <v/>
      </c>
      <c r="DC73" s="297" t="str">
        <f ca="true">+IF(OFFSET('Sanitation Data'!$G$31,0,10*ROW('Sanitation Data'!G67))="","",OFFSET('Sanitation Data'!$G$31,0,10*ROW('Sanitation Data'!G67)))</f>
        <v/>
      </c>
      <c r="DD73" s="297" t="str">
        <f ca="true">+IF(OFFSET('Sanitation Data'!$G$32,0,10*ROW('Sanitation Data'!G67))="","",OFFSET('Sanitation Data'!$G$32,0,10*ROW('Sanitation Data'!G67)))</f>
        <v/>
      </c>
      <c r="DE73" s="297" t="str">
        <f ca="true">+IF(OFFSET('Sanitation Data'!$H$28,0,10*ROW('Sanitation Data'!H67))="","",OFFSET('Sanitation Data'!$H$28,0,10*ROW('Sanitation Data'!H67)))</f>
        <v/>
      </c>
      <c r="DF73" s="297" t="str">
        <f ca="true">+IF(OFFSET('Sanitation Data'!$H$29,0,10*ROW('Sanitation Data'!H67))="","",OFFSET('Sanitation Data'!$H$29,0,10*ROW('Sanitation Data'!H67)))</f>
        <v/>
      </c>
      <c r="DG73" s="297" t="str">
        <f ca="true">+IF(OFFSET('Sanitation Data'!$H$30,0,10*ROW('Sanitation Data'!H67))="","",OFFSET('Sanitation Data'!$H$30,0,10*ROW('Sanitation Data'!H67)))</f>
        <v/>
      </c>
      <c r="DH73" s="297" t="str">
        <f ca="true">+IF(OFFSET('Sanitation Data'!$H$31,0,10*ROW('Sanitation Data'!H67))="","",OFFSET('Sanitation Data'!$H$31,0,10*ROW('Sanitation Data'!H67)))</f>
        <v/>
      </c>
      <c r="DI73" s="297" t="str">
        <f ca="true">+IF(OFFSET('Sanitation Data'!$H$32,0,10*ROW('Sanitation Data'!H67))="","",OFFSET('Sanitation Data'!$H$32,0,10*ROW('Sanitation Data'!H67)))</f>
        <v/>
      </c>
      <c r="DJ73" s="297" t="str">
        <f ca="true">+IF(OFFSET('Sanitation Data'!$I$28,0,10*ROW('Sanitation Data'!I67))="","",OFFSET('Sanitation Data'!$I$28,0,10*ROW('Sanitation Data'!I67)))</f>
        <v/>
      </c>
      <c r="DK73" s="297" t="str">
        <f ca="true">+IF(OFFSET('Sanitation Data'!$I$29,0,10*ROW('Sanitation Data'!I67))="","",OFFSET('Sanitation Data'!$I$29,0,10*ROW('Sanitation Data'!I67)))</f>
        <v/>
      </c>
      <c r="DL73" s="297" t="str">
        <f ca="true">+IF(OFFSET('Sanitation Data'!$I$30,0,10*ROW('Sanitation Data'!I67))="","",OFFSET('Sanitation Data'!$I$30,0,10*ROW('Sanitation Data'!I67)))</f>
        <v/>
      </c>
      <c r="DM73" s="297" t="str">
        <f ca="true">+IF(OFFSET('Sanitation Data'!$I$31,0,10*ROW('Sanitation Data'!I67))="","",OFFSET('Sanitation Data'!$I$31,0,10*ROW('Sanitation Data'!I67)))</f>
        <v/>
      </c>
      <c r="DN73" s="297" t="str">
        <f ca="true">+IF(OFFSET('Sanitation Data'!$I$32,0,10*ROW('Sanitation Data'!I67))="","",OFFSET('Sanitation Data'!$I$32,0,10*ROW('Sanitation Data'!I67)))</f>
        <v/>
      </c>
      <c r="DO73" s="297" t="str">
        <f ca="true">+IF(OFFSET('Hygiene Data'!$D$11,0,10*ROW('Hygiene Data'!D67))="","",OFFSET('Hygiene Data'!$D$11,0,10*ROW('Hygiene Data'!D67)))</f>
        <v/>
      </c>
      <c r="DP73" s="297" t="str">
        <f ca="true">+IF(OFFSET('Hygiene Data'!$D$12,0,10*ROW('Hygiene Data'!D67))="","",OFFSET('Hygiene Data'!$D$12,0,10*ROW('Hygiene Data'!D67)))</f>
        <v/>
      </c>
      <c r="DQ73" s="297" t="str">
        <f ca="true">+IF(OFFSET('Hygiene Data'!$D$13,0,10*ROW('Hygiene Data'!D67))="","",OFFSET('Hygiene Data'!$D$13,0,10*ROW('Hygiene Data'!D67)))</f>
        <v/>
      </c>
      <c r="DR73" s="297" t="str">
        <f ca="true">+IF(OFFSET('Hygiene Data'!$E$11,0,10*ROW('Hygiene Data'!E67))="","",OFFSET('Hygiene Data'!$E$11,0,10*ROW('Hygiene Data'!E67)))</f>
        <v/>
      </c>
      <c r="DS73" s="297" t="str">
        <f ca="true">+IF(OFFSET('Hygiene Data'!$E$12,0,10*ROW('Hygiene Data'!E67))="","",OFFSET('Hygiene Data'!$E$12,0,10*ROW('Hygiene Data'!E67)))</f>
        <v/>
      </c>
      <c r="DT73" s="297" t="str">
        <f ca="true">+IF(OFFSET('Hygiene Data'!$E$13,0,10*ROW('Hygiene Data'!E67))="","",OFFSET('Hygiene Data'!$E$13,0,10*ROW('Hygiene Data'!E67)))</f>
        <v/>
      </c>
      <c r="DU73" s="297" t="str">
        <f ca="true">+IF(OFFSET('Hygiene Data'!$F$11,0,10*ROW('Hygiene Data'!F67))="","",OFFSET('Hygiene Data'!$F$11,0,10*ROW('Hygiene Data'!F67)))</f>
        <v/>
      </c>
      <c r="DV73" s="297" t="str">
        <f ca="true">+IF(OFFSET('Hygiene Data'!$F$12,0,10*ROW('Hygiene Data'!F67))="","",OFFSET('Hygiene Data'!$F$12,0,10*ROW('Hygiene Data'!F67)))</f>
        <v/>
      </c>
      <c r="DW73" s="297" t="str">
        <f ca="true">+IF(OFFSET('Hygiene Data'!$F$13,0,10*ROW('Hygiene Data'!F67))="","",OFFSET('Hygiene Data'!$F$13,0,10*ROW('Hygiene Data'!F67)))</f>
        <v/>
      </c>
      <c r="DX73" s="297" t="str">
        <f ca="true">+IF(OFFSET('Hygiene Data'!$G$11,0,10*ROW('Hygiene Data'!G67))="","",OFFSET('Hygiene Data'!$G$11,0,10*ROW('Hygiene Data'!G67)))</f>
        <v/>
      </c>
      <c r="DY73" s="297" t="str">
        <f ca="true">+IF(OFFSET('Hygiene Data'!$G$12,0,10*ROW('Hygiene Data'!G67))="","",OFFSET('Hygiene Data'!$G$12,0,10*ROW('Hygiene Data'!G67)))</f>
        <v/>
      </c>
      <c r="DZ73" s="297" t="str">
        <f ca="true">+IF(OFFSET('Hygiene Data'!$G$13,0,10*ROW('Hygiene Data'!G67))="","",OFFSET('Hygiene Data'!$G$13,0,10*ROW('Hygiene Data'!G67)))</f>
        <v/>
      </c>
      <c r="EA73" s="297" t="str">
        <f ca="true">+IF(OFFSET('Hygiene Data'!$H$11,0,10*ROW('Hygiene Data'!H67))="","",OFFSET('Hygiene Data'!$H$11,0,10*ROW('Hygiene Data'!H67)))</f>
        <v/>
      </c>
      <c r="EB73" s="297" t="str">
        <f ca="true">+IF(OFFSET('Hygiene Data'!$H$12,0,10*ROW('Hygiene Data'!H67))="","",OFFSET('Hygiene Data'!$H$12,0,10*ROW('Hygiene Data'!H67)))</f>
        <v/>
      </c>
      <c r="EC73" s="297" t="str">
        <f ca="true">+IF(OFFSET('Hygiene Data'!$H$13,0,10*ROW('Hygiene Data'!H67))="","",OFFSET('Hygiene Data'!$H$13,0,10*ROW('Hygiene Data'!H67)))</f>
        <v/>
      </c>
      <c r="ED73" s="297" t="str">
        <f ca="true">+IF(OFFSET('Hygiene Data'!$I$11,0,10*ROW('Hygiene Data'!I67))="","",OFFSET('Hygiene Data'!$I$11,0,10*ROW('Hygiene Data'!I67)))</f>
        <v/>
      </c>
      <c r="EE73" s="297" t="str">
        <f ca="true">+IF(OFFSET('Hygiene Data'!$I$12,0,10*ROW('Hygiene Data'!I67))="","",OFFSET('Hygiene Data'!$I$12,0,10*ROW('Hygiene Data'!I67)))</f>
        <v/>
      </c>
      <c r="EF73" s="29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3"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7"/>
      <c r="BS74" s="297" t="str">
        <f ca="true">+IF(OFFSET('Water Data'!$D$27,0,10*ROW('Water Data'!D68))="","",OFFSET('Water Data'!$D$27,0,10*ROW('Water Data'!D68)))</f>
        <v/>
      </c>
      <c r="BT74" s="297" t="str">
        <f ca="true">+IF(OFFSET('Water Data'!$D$28,0,10*ROW('Water Data'!D68))="","",OFFSET('Water Data'!$D$28,0,10*ROW('Water Data'!D68)))</f>
        <v/>
      </c>
      <c r="BU74" s="297" t="str">
        <f ca="true">+IF(OFFSET('Water Data'!$D$29,0,10*ROW('Water Data'!D68))="","",OFFSET('Water Data'!$D$29,0,10*ROW('Water Data'!D68)))</f>
        <v/>
      </c>
      <c r="BV74" s="297" t="str">
        <f ca="true">+IF(OFFSET('Water Data'!$E$27,0,10*ROW('Water Data'!E68))="","",OFFSET('Water Data'!$E$27,0,10*ROW('Water Data'!E68)))</f>
        <v/>
      </c>
      <c r="BW74" s="297" t="str">
        <f ca="true">+IF(OFFSET('Water Data'!$E$28,0,10*ROW('Water Data'!E68))="","",OFFSET('Water Data'!$E$28,0,10*ROW('Water Data'!E68)))</f>
        <v/>
      </c>
      <c r="BX74" s="297" t="str">
        <f ca="true">+IF(OFFSET('Water Data'!$E$29,0,10*ROW('Water Data'!E68))="","",OFFSET('Water Data'!$E$29,0,10*ROW('Water Data'!E68)))</f>
        <v/>
      </c>
      <c r="BY74" s="297" t="str">
        <f ca="true">+IF(OFFSET('Water Data'!$F$27,0,10*ROW('Water Data'!F68))="","",OFFSET('Water Data'!$F$27,0,10*ROW('Water Data'!F68)))</f>
        <v/>
      </c>
      <c r="BZ74" s="297" t="str">
        <f ca="true">+IF(OFFSET('Water Data'!$F$28,0,10*ROW('Water Data'!F68))="","",OFFSET('Water Data'!$F$28,0,10*ROW('Water Data'!F68)))</f>
        <v/>
      </c>
      <c r="CA74" s="297" t="str">
        <f ca="true">+IF(OFFSET('Water Data'!$F$29,0,10*ROW('Water Data'!F68))="","",OFFSET('Water Data'!$F$29,0,10*ROW('Water Data'!F68)))</f>
        <v/>
      </c>
      <c r="CB74" s="297" t="str">
        <f ca="true">+IF(OFFSET('Water Data'!$G$27,0,10*ROW('Water Data'!G68))="","",OFFSET('Water Data'!$G$27,0,10*ROW('Water Data'!G68)))</f>
        <v/>
      </c>
      <c r="CC74" s="297" t="str">
        <f ca="true">+IF(OFFSET('Water Data'!$G$28,0,10*ROW('Water Data'!G68))="","",OFFSET('Water Data'!$G$28,0,10*ROW('Water Data'!G68)))</f>
        <v/>
      </c>
      <c r="CD74" s="297" t="str">
        <f ca="true">+IF(OFFSET('Water Data'!$G$29,0,10*ROW('Water Data'!G68))="","",OFFSET('Water Data'!$G$29,0,10*ROW('Water Data'!G68)))</f>
        <v/>
      </c>
      <c r="CE74" s="297" t="str">
        <f ca="true">+IF(OFFSET('Water Data'!$H$27,0,10*ROW('Water Data'!H68))="","",OFFSET('Water Data'!$H$27,0,10*ROW('Water Data'!H68)))</f>
        <v/>
      </c>
      <c r="CF74" s="297" t="str">
        <f ca="true">+IF(OFFSET('Water Data'!$H$28,0,10*ROW('Water Data'!H68))="","",OFFSET('Water Data'!$H$28,0,10*ROW('Water Data'!H68)))</f>
        <v/>
      </c>
      <c r="CG74" s="297" t="str">
        <f ca="true">+IF(OFFSET('Water Data'!$H$29,0,10*ROW('Water Data'!H68))="","",OFFSET('Water Data'!$H$29,0,10*ROW('Water Data'!H68)))</f>
        <v/>
      </c>
      <c r="CH74" s="297" t="str">
        <f ca="true">+IF(OFFSET('Water Data'!$I$27,0,10*ROW('Water Data'!I68))="","",OFFSET('Water Data'!$I$27,0,10*ROW('Water Data'!I68)))</f>
        <v/>
      </c>
      <c r="CI74" s="297" t="str">
        <f ca="true">+IF(OFFSET('Water Data'!$I$28,0,10*ROW('Water Data'!I68))="","",OFFSET('Water Data'!$I$28,0,10*ROW('Water Data'!I68)))</f>
        <v/>
      </c>
      <c r="CJ74" s="297" t="str">
        <f ca="true">+IF(OFFSET('Water Data'!$I$29,0,10*ROW('Water Data'!I68))="","",OFFSET('Water Data'!$I$29,0,10*ROW('Water Data'!I68)))</f>
        <v/>
      </c>
      <c r="CK74" s="297" t="str">
        <f ca="true">+IF(OFFSET('Sanitation Data'!$D$28,0,10*ROW('Sanitation Data'!D68))="","",OFFSET('Sanitation Data'!$D$28,0,10*ROW('Sanitation Data'!D68)))</f>
        <v/>
      </c>
      <c r="CL74" s="297" t="str">
        <f ca="true">+IF(OFFSET('Sanitation Data'!$D$29,0,10*ROW('Sanitation Data'!D68))="","",OFFSET('Sanitation Data'!$D$29,0,10*ROW('Sanitation Data'!D68)))</f>
        <v/>
      </c>
      <c r="CM74" s="297" t="str">
        <f ca="true">+IF(OFFSET('Sanitation Data'!$D$30,0,10*ROW('Sanitation Data'!D68))="","",OFFSET('Sanitation Data'!$D$30,0,10*ROW('Sanitation Data'!D68)))</f>
        <v/>
      </c>
      <c r="CN74" s="297" t="str">
        <f ca="true">+IF(OFFSET('Sanitation Data'!$D$31,0,10*ROW('Sanitation Data'!D68))="","",OFFSET('Sanitation Data'!$D$31,0,10*ROW('Sanitation Data'!D68)))</f>
        <v/>
      </c>
      <c r="CO74" s="297" t="str">
        <f ca="true">+IF(OFFSET('Sanitation Data'!$D$32,0,10*ROW('Sanitation Data'!D68))="","",OFFSET('Sanitation Data'!$D$32,0,10*ROW('Sanitation Data'!D68)))</f>
        <v/>
      </c>
      <c r="CP74" s="297" t="str">
        <f ca="true">+IF(OFFSET('Sanitation Data'!$E$28,0,10*ROW('Sanitation Data'!E68))="","",OFFSET('Sanitation Data'!$E$28,0,10*ROW('Sanitation Data'!E68)))</f>
        <v/>
      </c>
      <c r="CQ74" s="297" t="str">
        <f ca="true">+IF(OFFSET('Sanitation Data'!$E$29,0,10*ROW('Sanitation Data'!E68))="","",OFFSET('Sanitation Data'!$E$29,0,10*ROW('Sanitation Data'!E68)))</f>
        <v/>
      </c>
      <c r="CR74" s="297" t="str">
        <f ca="true">+IF(OFFSET('Sanitation Data'!$E$30,0,10*ROW('Sanitation Data'!E68))="","",OFFSET('Sanitation Data'!$E$30,0,10*ROW('Sanitation Data'!E68)))</f>
        <v/>
      </c>
      <c r="CS74" s="297" t="str">
        <f ca="true">+IF(OFFSET('Sanitation Data'!$E$31,0,10*ROW('Sanitation Data'!E68))="","",OFFSET('Sanitation Data'!$E$31,0,10*ROW('Sanitation Data'!E68)))</f>
        <v/>
      </c>
      <c r="CT74" s="297" t="str">
        <f ca="true">+IF(OFFSET('Sanitation Data'!$E$32,0,10*ROW('Sanitation Data'!E68))="","",OFFSET('Sanitation Data'!$E$32,0,10*ROW('Sanitation Data'!E68)))</f>
        <v/>
      </c>
      <c r="CU74" s="297" t="str">
        <f ca="true">+IF(OFFSET('Sanitation Data'!$F$28,0,10*ROW('Sanitation Data'!F68))="","",OFFSET('Sanitation Data'!$F$28,0,10*ROW('Sanitation Data'!F68)))</f>
        <v/>
      </c>
      <c r="CV74" s="297" t="str">
        <f ca="true">+IF(OFFSET('Sanitation Data'!$F$29,0,10*ROW('Sanitation Data'!F68))="","",OFFSET('Sanitation Data'!$F$29,0,10*ROW('Sanitation Data'!F68)))</f>
        <v/>
      </c>
      <c r="CW74" s="297" t="str">
        <f ca="true">+IF(OFFSET('Sanitation Data'!$F$30,0,10*ROW('Sanitation Data'!F68))="","",OFFSET('Sanitation Data'!$F$30,0,10*ROW('Sanitation Data'!F68)))</f>
        <v/>
      </c>
      <c r="CX74" s="297" t="str">
        <f ca="true">+IF(OFFSET('Sanitation Data'!$F$31,0,10*ROW('Sanitation Data'!F68))="","",OFFSET('Sanitation Data'!$F$31,0,10*ROW('Sanitation Data'!F68)))</f>
        <v/>
      </c>
      <c r="CY74" s="297" t="str">
        <f ca="true">+IF(OFFSET('Sanitation Data'!$F$32,0,10*ROW('Sanitation Data'!F68))="","",OFFSET('Sanitation Data'!$F$32,0,10*ROW('Sanitation Data'!F68)))</f>
        <v/>
      </c>
      <c r="CZ74" s="297" t="str">
        <f ca="true">+IF(OFFSET('Sanitation Data'!$G$28,0,10*ROW('Sanitation Data'!G68))="","",OFFSET('Sanitation Data'!$G$28,0,10*ROW('Sanitation Data'!G68)))</f>
        <v/>
      </c>
      <c r="DA74" s="297" t="str">
        <f ca="true">+IF(OFFSET('Sanitation Data'!$G$29,0,10*ROW('Sanitation Data'!G68))="","",OFFSET('Sanitation Data'!$G$29,0,10*ROW('Sanitation Data'!G68)))</f>
        <v/>
      </c>
      <c r="DB74" s="297" t="str">
        <f ca="true">+IF(OFFSET('Sanitation Data'!$G$30,0,10*ROW('Sanitation Data'!G68))="","",OFFSET('Sanitation Data'!$G$30,0,10*ROW('Sanitation Data'!G68)))</f>
        <v/>
      </c>
      <c r="DC74" s="297" t="str">
        <f ca="true">+IF(OFFSET('Sanitation Data'!$G$31,0,10*ROW('Sanitation Data'!G68))="","",OFFSET('Sanitation Data'!$G$31,0,10*ROW('Sanitation Data'!G68)))</f>
        <v/>
      </c>
      <c r="DD74" s="297" t="str">
        <f ca="true">+IF(OFFSET('Sanitation Data'!$G$32,0,10*ROW('Sanitation Data'!G68))="","",OFFSET('Sanitation Data'!$G$32,0,10*ROW('Sanitation Data'!G68)))</f>
        <v/>
      </c>
      <c r="DE74" s="297" t="str">
        <f ca="true">+IF(OFFSET('Sanitation Data'!$H$28,0,10*ROW('Sanitation Data'!H68))="","",OFFSET('Sanitation Data'!$H$28,0,10*ROW('Sanitation Data'!H68)))</f>
        <v/>
      </c>
      <c r="DF74" s="297" t="str">
        <f ca="true">+IF(OFFSET('Sanitation Data'!$H$29,0,10*ROW('Sanitation Data'!H68))="","",OFFSET('Sanitation Data'!$H$29,0,10*ROW('Sanitation Data'!H68)))</f>
        <v/>
      </c>
      <c r="DG74" s="297" t="str">
        <f ca="true">+IF(OFFSET('Sanitation Data'!$H$30,0,10*ROW('Sanitation Data'!H68))="","",OFFSET('Sanitation Data'!$H$30,0,10*ROW('Sanitation Data'!H68)))</f>
        <v/>
      </c>
      <c r="DH74" s="297" t="str">
        <f ca="true">+IF(OFFSET('Sanitation Data'!$H$31,0,10*ROW('Sanitation Data'!H68))="","",OFFSET('Sanitation Data'!$H$31,0,10*ROW('Sanitation Data'!H68)))</f>
        <v/>
      </c>
      <c r="DI74" s="297" t="str">
        <f ca="true">+IF(OFFSET('Sanitation Data'!$H$32,0,10*ROW('Sanitation Data'!H68))="","",OFFSET('Sanitation Data'!$H$32,0,10*ROW('Sanitation Data'!H68)))</f>
        <v/>
      </c>
      <c r="DJ74" s="297" t="str">
        <f ca="true">+IF(OFFSET('Sanitation Data'!$I$28,0,10*ROW('Sanitation Data'!I68))="","",OFFSET('Sanitation Data'!$I$28,0,10*ROW('Sanitation Data'!I68)))</f>
        <v/>
      </c>
      <c r="DK74" s="297" t="str">
        <f ca="true">+IF(OFFSET('Sanitation Data'!$I$29,0,10*ROW('Sanitation Data'!I68))="","",OFFSET('Sanitation Data'!$I$29,0,10*ROW('Sanitation Data'!I68)))</f>
        <v/>
      </c>
      <c r="DL74" s="297" t="str">
        <f ca="true">+IF(OFFSET('Sanitation Data'!$I$30,0,10*ROW('Sanitation Data'!I68))="","",OFFSET('Sanitation Data'!$I$30,0,10*ROW('Sanitation Data'!I68)))</f>
        <v/>
      </c>
      <c r="DM74" s="297" t="str">
        <f ca="true">+IF(OFFSET('Sanitation Data'!$I$31,0,10*ROW('Sanitation Data'!I68))="","",OFFSET('Sanitation Data'!$I$31,0,10*ROW('Sanitation Data'!I68)))</f>
        <v/>
      </c>
      <c r="DN74" s="297" t="str">
        <f ca="true">+IF(OFFSET('Sanitation Data'!$I$32,0,10*ROW('Sanitation Data'!I68))="","",OFFSET('Sanitation Data'!$I$32,0,10*ROW('Sanitation Data'!I68)))</f>
        <v/>
      </c>
      <c r="DO74" s="297" t="str">
        <f ca="true">+IF(OFFSET('Hygiene Data'!$D$11,0,10*ROW('Hygiene Data'!D68))="","",OFFSET('Hygiene Data'!$D$11,0,10*ROW('Hygiene Data'!D68)))</f>
        <v/>
      </c>
      <c r="DP74" s="297" t="str">
        <f ca="true">+IF(OFFSET('Hygiene Data'!$D$12,0,10*ROW('Hygiene Data'!D68))="","",OFFSET('Hygiene Data'!$D$12,0,10*ROW('Hygiene Data'!D68)))</f>
        <v/>
      </c>
      <c r="DQ74" s="297" t="str">
        <f ca="true">+IF(OFFSET('Hygiene Data'!$D$13,0,10*ROW('Hygiene Data'!D68))="","",OFFSET('Hygiene Data'!$D$13,0,10*ROW('Hygiene Data'!D68)))</f>
        <v/>
      </c>
      <c r="DR74" s="297" t="str">
        <f ca="true">+IF(OFFSET('Hygiene Data'!$E$11,0,10*ROW('Hygiene Data'!E68))="","",OFFSET('Hygiene Data'!$E$11,0,10*ROW('Hygiene Data'!E68)))</f>
        <v/>
      </c>
      <c r="DS74" s="297" t="str">
        <f ca="true">+IF(OFFSET('Hygiene Data'!$E$12,0,10*ROW('Hygiene Data'!E68))="","",OFFSET('Hygiene Data'!$E$12,0,10*ROW('Hygiene Data'!E68)))</f>
        <v/>
      </c>
      <c r="DT74" s="297" t="str">
        <f ca="true">+IF(OFFSET('Hygiene Data'!$E$13,0,10*ROW('Hygiene Data'!E68))="","",OFFSET('Hygiene Data'!$E$13,0,10*ROW('Hygiene Data'!E68)))</f>
        <v/>
      </c>
      <c r="DU74" s="297" t="str">
        <f ca="true">+IF(OFFSET('Hygiene Data'!$F$11,0,10*ROW('Hygiene Data'!F68))="","",OFFSET('Hygiene Data'!$F$11,0,10*ROW('Hygiene Data'!F68)))</f>
        <v/>
      </c>
      <c r="DV74" s="297" t="str">
        <f ca="true">+IF(OFFSET('Hygiene Data'!$F$12,0,10*ROW('Hygiene Data'!F68))="","",OFFSET('Hygiene Data'!$F$12,0,10*ROW('Hygiene Data'!F68)))</f>
        <v/>
      </c>
      <c r="DW74" s="297" t="str">
        <f ca="true">+IF(OFFSET('Hygiene Data'!$F$13,0,10*ROW('Hygiene Data'!F68))="","",OFFSET('Hygiene Data'!$F$13,0,10*ROW('Hygiene Data'!F68)))</f>
        <v/>
      </c>
      <c r="DX74" s="297" t="str">
        <f ca="true">+IF(OFFSET('Hygiene Data'!$G$11,0,10*ROW('Hygiene Data'!G68))="","",OFFSET('Hygiene Data'!$G$11,0,10*ROW('Hygiene Data'!G68)))</f>
        <v/>
      </c>
      <c r="DY74" s="297" t="str">
        <f ca="true">+IF(OFFSET('Hygiene Data'!$G$12,0,10*ROW('Hygiene Data'!G68))="","",OFFSET('Hygiene Data'!$G$12,0,10*ROW('Hygiene Data'!G68)))</f>
        <v/>
      </c>
      <c r="DZ74" s="297" t="str">
        <f ca="true">+IF(OFFSET('Hygiene Data'!$G$13,0,10*ROW('Hygiene Data'!G68))="","",OFFSET('Hygiene Data'!$G$13,0,10*ROW('Hygiene Data'!G68)))</f>
        <v/>
      </c>
      <c r="EA74" s="297" t="str">
        <f ca="true">+IF(OFFSET('Hygiene Data'!$H$11,0,10*ROW('Hygiene Data'!H68))="","",OFFSET('Hygiene Data'!$H$11,0,10*ROW('Hygiene Data'!H68)))</f>
        <v/>
      </c>
      <c r="EB74" s="297" t="str">
        <f ca="true">+IF(OFFSET('Hygiene Data'!$H$12,0,10*ROW('Hygiene Data'!H68))="","",OFFSET('Hygiene Data'!$H$12,0,10*ROW('Hygiene Data'!H68)))</f>
        <v/>
      </c>
      <c r="EC74" s="297" t="str">
        <f ca="true">+IF(OFFSET('Hygiene Data'!$H$13,0,10*ROW('Hygiene Data'!H68))="","",OFFSET('Hygiene Data'!$H$13,0,10*ROW('Hygiene Data'!H68)))</f>
        <v/>
      </c>
      <c r="ED74" s="297" t="str">
        <f ca="true">+IF(OFFSET('Hygiene Data'!$I$11,0,10*ROW('Hygiene Data'!I68))="","",OFFSET('Hygiene Data'!$I$11,0,10*ROW('Hygiene Data'!I68)))</f>
        <v/>
      </c>
      <c r="EE74" s="297" t="str">
        <f ca="true">+IF(OFFSET('Hygiene Data'!$I$12,0,10*ROW('Hygiene Data'!I68))="","",OFFSET('Hygiene Data'!$I$12,0,10*ROW('Hygiene Data'!I68)))</f>
        <v/>
      </c>
      <c r="EF74" s="29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3"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7"/>
      <c r="BS75" s="297" t="str">
        <f ca="true">+IF(OFFSET('Water Data'!$D$27,0,10*ROW('Water Data'!D69))="","",OFFSET('Water Data'!$D$27,0,10*ROW('Water Data'!D69)))</f>
        <v/>
      </c>
      <c r="BT75" s="297" t="str">
        <f ca="true">+IF(OFFSET('Water Data'!$D$28,0,10*ROW('Water Data'!D69))="","",OFFSET('Water Data'!$D$28,0,10*ROW('Water Data'!D69)))</f>
        <v/>
      </c>
      <c r="BU75" s="297" t="str">
        <f ca="true">+IF(OFFSET('Water Data'!$D$29,0,10*ROW('Water Data'!D69))="","",OFFSET('Water Data'!$D$29,0,10*ROW('Water Data'!D69)))</f>
        <v/>
      </c>
      <c r="BV75" s="297" t="str">
        <f ca="true">+IF(OFFSET('Water Data'!$E$27,0,10*ROW('Water Data'!E69))="","",OFFSET('Water Data'!$E$27,0,10*ROW('Water Data'!E69)))</f>
        <v/>
      </c>
      <c r="BW75" s="297" t="str">
        <f ca="true">+IF(OFFSET('Water Data'!$E$28,0,10*ROW('Water Data'!E69))="","",OFFSET('Water Data'!$E$28,0,10*ROW('Water Data'!E69)))</f>
        <v/>
      </c>
      <c r="BX75" s="297" t="str">
        <f ca="true">+IF(OFFSET('Water Data'!$E$29,0,10*ROW('Water Data'!E69))="","",OFFSET('Water Data'!$E$29,0,10*ROW('Water Data'!E69)))</f>
        <v/>
      </c>
      <c r="BY75" s="297" t="str">
        <f ca="true">+IF(OFFSET('Water Data'!$F$27,0,10*ROW('Water Data'!F69))="","",OFFSET('Water Data'!$F$27,0,10*ROW('Water Data'!F69)))</f>
        <v/>
      </c>
      <c r="BZ75" s="297" t="str">
        <f ca="true">+IF(OFFSET('Water Data'!$F$28,0,10*ROW('Water Data'!F69))="","",OFFSET('Water Data'!$F$28,0,10*ROW('Water Data'!F69)))</f>
        <v/>
      </c>
      <c r="CA75" s="297" t="str">
        <f ca="true">+IF(OFFSET('Water Data'!$F$29,0,10*ROW('Water Data'!F69))="","",OFFSET('Water Data'!$F$29,0,10*ROW('Water Data'!F69)))</f>
        <v/>
      </c>
      <c r="CB75" s="297" t="str">
        <f ca="true">+IF(OFFSET('Water Data'!$G$27,0,10*ROW('Water Data'!G69))="","",OFFSET('Water Data'!$G$27,0,10*ROW('Water Data'!G69)))</f>
        <v/>
      </c>
      <c r="CC75" s="297" t="str">
        <f ca="true">+IF(OFFSET('Water Data'!$G$28,0,10*ROW('Water Data'!G69))="","",OFFSET('Water Data'!$G$28,0,10*ROW('Water Data'!G69)))</f>
        <v/>
      </c>
      <c r="CD75" s="297" t="str">
        <f ca="true">+IF(OFFSET('Water Data'!$G$29,0,10*ROW('Water Data'!G69))="","",OFFSET('Water Data'!$G$29,0,10*ROW('Water Data'!G69)))</f>
        <v/>
      </c>
      <c r="CE75" s="297" t="str">
        <f ca="true">+IF(OFFSET('Water Data'!$H$27,0,10*ROW('Water Data'!H69))="","",OFFSET('Water Data'!$H$27,0,10*ROW('Water Data'!H69)))</f>
        <v/>
      </c>
      <c r="CF75" s="297" t="str">
        <f ca="true">+IF(OFFSET('Water Data'!$H$28,0,10*ROW('Water Data'!H69))="","",OFFSET('Water Data'!$H$28,0,10*ROW('Water Data'!H69)))</f>
        <v/>
      </c>
      <c r="CG75" s="297" t="str">
        <f ca="true">+IF(OFFSET('Water Data'!$H$29,0,10*ROW('Water Data'!H69))="","",OFFSET('Water Data'!$H$29,0,10*ROW('Water Data'!H69)))</f>
        <v/>
      </c>
      <c r="CH75" s="297" t="str">
        <f ca="true">+IF(OFFSET('Water Data'!$I$27,0,10*ROW('Water Data'!I69))="","",OFFSET('Water Data'!$I$27,0,10*ROW('Water Data'!I69)))</f>
        <v/>
      </c>
      <c r="CI75" s="297" t="str">
        <f ca="true">+IF(OFFSET('Water Data'!$I$28,0,10*ROW('Water Data'!I69))="","",OFFSET('Water Data'!$I$28,0,10*ROW('Water Data'!I69)))</f>
        <v/>
      </c>
      <c r="CJ75" s="297" t="str">
        <f ca="true">+IF(OFFSET('Water Data'!$I$29,0,10*ROW('Water Data'!I69))="","",OFFSET('Water Data'!$I$29,0,10*ROW('Water Data'!I69)))</f>
        <v/>
      </c>
      <c r="CK75" s="297" t="str">
        <f ca="true">+IF(OFFSET('Sanitation Data'!$D$28,0,10*ROW('Sanitation Data'!D69))="","",OFFSET('Sanitation Data'!$D$28,0,10*ROW('Sanitation Data'!D69)))</f>
        <v/>
      </c>
      <c r="CL75" s="297" t="str">
        <f ca="true">+IF(OFFSET('Sanitation Data'!$D$29,0,10*ROW('Sanitation Data'!D69))="","",OFFSET('Sanitation Data'!$D$29,0,10*ROW('Sanitation Data'!D69)))</f>
        <v/>
      </c>
      <c r="CM75" s="297" t="str">
        <f ca="true">+IF(OFFSET('Sanitation Data'!$D$30,0,10*ROW('Sanitation Data'!D69))="","",OFFSET('Sanitation Data'!$D$30,0,10*ROW('Sanitation Data'!D69)))</f>
        <v/>
      </c>
      <c r="CN75" s="297" t="str">
        <f ca="true">+IF(OFFSET('Sanitation Data'!$D$31,0,10*ROW('Sanitation Data'!D69))="","",OFFSET('Sanitation Data'!$D$31,0,10*ROW('Sanitation Data'!D69)))</f>
        <v/>
      </c>
      <c r="CO75" s="297" t="str">
        <f ca="true">+IF(OFFSET('Sanitation Data'!$D$32,0,10*ROW('Sanitation Data'!D69))="","",OFFSET('Sanitation Data'!$D$32,0,10*ROW('Sanitation Data'!D69)))</f>
        <v/>
      </c>
      <c r="CP75" s="297" t="str">
        <f ca="true">+IF(OFFSET('Sanitation Data'!$E$28,0,10*ROW('Sanitation Data'!E69))="","",OFFSET('Sanitation Data'!$E$28,0,10*ROW('Sanitation Data'!E69)))</f>
        <v/>
      </c>
      <c r="CQ75" s="297" t="str">
        <f ca="true">+IF(OFFSET('Sanitation Data'!$E$29,0,10*ROW('Sanitation Data'!E69))="","",OFFSET('Sanitation Data'!$E$29,0,10*ROW('Sanitation Data'!E69)))</f>
        <v/>
      </c>
      <c r="CR75" s="297" t="str">
        <f ca="true">+IF(OFFSET('Sanitation Data'!$E$30,0,10*ROW('Sanitation Data'!E69))="","",OFFSET('Sanitation Data'!$E$30,0,10*ROW('Sanitation Data'!E69)))</f>
        <v/>
      </c>
      <c r="CS75" s="297" t="str">
        <f ca="true">+IF(OFFSET('Sanitation Data'!$E$31,0,10*ROW('Sanitation Data'!E69))="","",OFFSET('Sanitation Data'!$E$31,0,10*ROW('Sanitation Data'!E69)))</f>
        <v/>
      </c>
      <c r="CT75" s="297" t="str">
        <f ca="true">+IF(OFFSET('Sanitation Data'!$E$32,0,10*ROW('Sanitation Data'!E69))="","",OFFSET('Sanitation Data'!$E$32,0,10*ROW('Sanitation Data'!E69)))</f>
        <v/>
      </c>
      <c r="CU75" s="297" t="str">
        <f ca="true">+IF(OFFSET('Sanitation Data'!$F$28,0,10*ROW('Sanitation Data'!F69))="","",OFFSET('Sanitation Data'!$F$28,0,10*ROW('Sanitation Data'!F69)))</f>
        <v/>
      </c>
      <c r="CV75" s="297" t="str">
        <f ca="true">+IF(OFFSET('Sanitation Data'!$F$29,0,10*ROW('Sanitation Data'!F69))="","",OFFSET('Sanitation Data'!$F$29,0,10*ROW('Sanitation Data'!F69)))</f>
        <v/>
      </c>
      <c r="CW75" s="297" t="str">
        <f ca="true">+IF(OFFSET('Sanitation Data'!$F$30,0,10*ROW('Sanitation Data'!F69))="","",OFFSET('Sanitation Data'!$F$30,0,10*ROW('Sanitation Data'!F69)))</f>
        <v/>
      </c>
      <c r="CX75" s="297" t="str">
        <f ca="true">+IF(OFFSET('Sanitation Data'!$F$31,0,10*ROW('Sanitation Data'!F69))="","",OFFSET('Sanitation Data'!$F$31,0,10*ROW('Sanitation Data'!F69)))</f>
        <v/>
      </c>
      <c r="CY75" s="297" t="str">
        <f ca="true">+IF(OFFSET('Sanitation Data'!$F$32,0,10*ROW('Sanitation Data'!F69))="","",OFFSET('Sanitation Data'!$F$32,0,10*ROW('Sanitation Data'!F69)))</f>
        <v/>
      </c>
      <c r="CZ75" s="297" t="str">
        <f ca="true">+IF(OFFSET('Sanitation Data'!$G$28,0,10*ROW('Sanitation Data'!G69))="","",OFFSET('Sanitation Data'!$G$28,0,10*ROW('Sanitation Data'!G69)))</f>
        <v/>
      </c>
      <c r="DA75" s="297" t="str">
        <f ca="true">+IF(OFFSET('Sanitation Data'!$G$29,0,10*ROW('Sanitation Data'!G69))="","",OFFSET('Sanitation Data'!$G$29,0,10*ROW('Sanitation Data'!G69)))</f>
        <v/>
      </c>
      <c r="DB75" s="297" t="str">
        <f ca="true">+IF(OFFSET('Sanitation Data'!$G$30,0,10*ROW('Sanitation Data'!G69))="","",OFFSET('Sanitation Data'!$G$30,0,10*ROW('Sanitation Data'!G69)))</f>
        <v/>
      </c>
      <c r="DC75" s="297" t="str">
        <f ca="true">+IF(OFFSET('Sanitation Data'!$G$31,0,10*ROW('Sanitation Data'!G69))="","",OFFSET('Sanitation Data'!$G$31,0,10*ROW('Sanitation Data'!G69)))</f>
        <v/>
      </c>
      <c r="DD75" s="297" t="str">
        <f ca="true">+IF(OFFSET('Sanitation Data'!$G$32,0,10*ROW('Sanitation Data'!G69))="","",OFFSET('Sanitation Data'!$G$32,0,10*ROW('Sanitation Data'!G69)))</f>
        <v/>
      </c>
      <c r="DE75" s="297" t="str">
        <f ca="true">+IF(OFFSET('Sanitation Data'!$H$28,0,10*ROW('Sanitation Data'!H69))="","",OFFSET('Sanitation Data'!$H$28,0,10*ROW('Sanitation Data'!H69)))</f>
        <v/>
      </c>
      <c r="DF75" s="297" t="str">
        <f ca="true">+IF(OFFSET('Sanitation Data'!$H$29,0,10*ROW('Sanitation Data'!H69))="","",OFFSET('Sanitation Data'!$H$29,0,10*ROW('Sanitation Data'!H69)))</f>
        <v/>
      </c>
      <c r="DG75" s="297" t="str">
        <f ca="true">+IF(OFFSET('Sanitation Data'!$H$30,0,10*ROW('Sanitation Data'!H69))="","",OFFSET('Sanitation Data'!$H$30,0,10*ROW('Sanitation Data'!H69)))</f>
        <v/>
      </c>
      <c r="DH75" s="297" t="str">
        <f ca="true">+IF(OFFSET('Sanitation Data'!$H$31,0,10*ROW('Sanitation Data'!H69))="","",OFFSET('Sanitation Data'!$H$31,0,10*ROW('Sanitation Data'!H69)))</f>
        <v/>
      </c>
      <c r="DI75" s="297" t="str">
        <f ca="true">+IF(OFFSET('Sanitation Data'!$H$32,0,10*ROW('Sanitation Data'!H69))="","",OFFSET('Sanitation Data'!$H$32,0,10*ROW('Sanitation Data'!H69)))</f>
        <v/>
      </c>
      <c r="DJ75" s="297" t="str">
        <f ca="true">+IF(OFFSET('Sanitation Data'!$I$28,0,10*ROW('Sanitation Data'!I69))="","",OFFSET('Sanitation Data'!$I$28,0,10*ROW('Sanitation Data'!I69)))</f>
        <v/>
      </c>
      <c r="DK75" s="297" t="str">
        <f ca="true">+IF(OFFSET('Sanitation Data'!$I$29,0,10*ROW('Sanitation Data'!I69))="","",OFFSET('Sanitation Data'!$I$29,0,10*ROW('Sanitation Data'!I69)))</f>
        <v/>
      </c>
      <c r="DL75" s="297" t="str">
        <f ca="true">+IF(OFFSET('Sanitation Data'!$I$30,0,10*ROW('Sanitation Data'!I69))="","",OFFSET('Sanitation Data'!$I$30,0,10*ROW('Sanitation Data'!I69)))</f>
        <v/>
      </c>
      <c r="DM75" s="297" t="str">
        <f ca="true">+IF(OFFSET('Sanitation Data'!$I$31,0,10*ROW('Sanitation Data'!I69))="","",OFFSET('Sanitation Data'!$I$31,0,10*ROW('Sanitation Data'!I69)))</f>
        <v/>
      </c>
      <c r="DN75" s="297" t="str">
        <f ca="true">+IF(OFFSET('Sanitation Data'!$I$32,0,10*ROW('Sanitation Data'!I69))="","",OFFSET('Sanitation Data'!$I$32,0,10*ROW('Sanitation Data'!I69)))</f>
        <v/>
      </c>
      <c r="DO75" s="297" t="str">
        <f ca="true">+IF(OFFSET('Hygiene Data'!$D$11,0,10*ROW('Hygiene Data'!D69))="","",OFFSET('Hygiene Data'!$D$11,0,10*ROW('Hygiene Data'!D69)))</f>
        <v/>
      </c>
      <c r="DP75" s="297" t="str">
        <f ca="true">+IF(OFFSET('Hygiene Data'!$D$12,0,10*ROW('Hygiene Data'!D69))="","",OFFSET('Hygiene Data'!$D$12,0,10*ROW('Hygiene Data'!D69)))</f>
        <v/>
      </c>
      <c r="DQ75" s="297" t="str">
        <f ca="true">+IF(OFFSET('Hygiene Data'!$D$13,0,10*ROW('Hygiene Data'!D69))="","",OFFSET('Hygiene Data'!$D$13,0,10*ROW('Hygiene Data'!D69)))</f>
        <v/>
      </c>
      <c r="DR75" s="297" t="str">
        <f ca="true">+IF(OFFSET('Hygiene Data'!$E$11,0,10*ROW('Hygiene Data'!E69))="","",OFFSET('Hygiene Data'!$E$11,0,10*ROW('Hygiene Data'!E69)))</f>
        <v/>
      </c>
      <c r="DS75" s="297" t="str">
        <f ca="true">+IF(OFFSET('Hygiene Data'!$E$12,0,10*ROW('Hygiene Data'!E69))="","",OFFSET('Hygiene Data'!$E$12,0,10*ROW('Hygiene Data'!E69)))</f>
        <v/>
      </c>
      <c r="DT75" s="297" t="str">
        <f ca="true">+IF(OFFSET('Hygiene Data'!$E$13,0,10*ROW('Hygiene Data'!E69))="","",OFFSET('Hygiene Data'!$E$13,0,10*ROW('Hygiene Data'!E69)))</f>
        <v/>
      </c>
      <c r="DU75" s="297" t="str">
        <f ca="true">+IF(OFFSET('Hygiene Data'!$F$11,0,10*ROW('Hygiene Data'!F69))="","",OFFSET('Hygiene Data'!$F$11,0,10*ROW('Hygiene Data'!F69)))</f>
        <v/>
      </c>
      <c r="DV75" s="297" t="str">
        <f ca="true">+IF(OFFSET('Hygiene Data'!$F$12,0,10*ROW('Hygiene Data'!F69))="","",OFFSET('Hygiene Data'!$F$12,0,10*ROW('Hygiene Data'!F69)))</f>
        <v/>
      </c>
      <c r="DW75" s="297" t="str">
        <f ca="true">+IF(OFFSET('Hygiene Data'!$F$13,0,10*ROW('Hygiene Data'!F69))="","",OFFSET('Hygiene Data'!$F$13,0,10*ROW('Hygiene Data'!F69)))</f>
        <v/>
      </c>
      <c r="DX75" s="297" t="str">
        <f ca="true">+IF(OFFSET('Hygiene Data'!$G$11,0,10*ROW('Hygiene Data'!G69))="","",OFFSET('Hygiene Data'!$G$11,0,10*ROW('Hygiene Data'!G69)))</f>
        <v/>
      </c>
      <c r="DY75" s="297" t="str">
        <f ca="true">+IF(OFFSET('Hygiene Data'!$G$12,0,10*ROW('Hygiene Data'!G69))="","",OFFSET('Hygiene Data'!$G$12,0,10*ROW('Hygiene Data'!G69)))</f>
        <v/>
      </c>
      <c r="DZ75" s="297" t="str">
        <f ca="true">+IF(OFFSET('Hygiene Data'!$G$13,0,10*ROW('Hygiene Data'!G69))="","",OFFSET('Hygiene Data'!$G$13,0,10*ROW('Hygiene Data'!G69)))</f>
        <v/>
      </c>
      <c r="EA75" s="297" t="str">
        <f ca="true">+IF(OFFSET('Hygiene Data'!$H$11,0,10*ROW('Hygiene Data'!H69))="","",OFFSET('Hygiene Data'!$H$11,0,10*ROW('Hygiene Data'!H69)))</f>
        <v/>
      </c>
      <c r="EB75" s="297" t="str">
        <f ca="true">+IF(OFFSET('Hygiene Data'!$H$12,0,10*ROW('Hygiene Data'!H69))="","",OFFSET('Hygiene Data'!$H$12,0,10*ROW('Hygiene Data'!H69)))</f>
        <v/>
      </c>
      <c r="EC75" s="297" t="str">
        <f ca="true">+IF(OFFSET('Hygiene Data'!$H$13,0,10*ROW('Hygiene Data'!H69))="","",OFFSET('Hygiene Data'!$H$13,0,10*ROW('Hygiene Data'!H69)))</f>
        <v/>
      </c>
      <c r="ED75" s="297" t="str">
        <f ca="true">+IF(OFFSET('Hygiene Data'!$I$11,0,10*ROW('Hygiene Data'!I69))="","",OFFSET('Hygiene Data'!$I$11,0,10*ROW('Hygiene Data'!I69)))</f>
        <v/>
      </c>
      <c r="EE75" s="297" t="str">
        <f ca="true">+IF(OFFSET('Hygiene Data'!$I$12,0,10*ROW('Hygiene Data'!I69))="","",OFFSET('Hygiene Data'!$I$12,0,10*ROW('Hygiene Data'!I69)))</f>
        <v/>
      </c>
      <c r="EF75" s="29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3"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7"/>
      <c r="BS76" s="297" t="str">
        <f ca="true">+IF(OFFSET('Water Data'!$D$27,0,10*ROW('Water Data'!D70))="","",OFFSET('Water Data'!$D$27,0,10*ROW('Water Data'!D70)))</f>
        <v/>
      </c>
      <c r="BT76" s="297" t="str">
        <f ca="true">+IF(OFFSET('Water Data'!$D$28,0,10*ROW('Water Data'!D70))="","",OFFSET('Water Data'!$D$28,0,10*ROW('Water Data'!D70)))</f>
        <v/>
      </c>
      <c r="BU76" s="297" t="str">
        <f ca="true">+IF(OFFSET('Water Data'!$D$29,0,10*ROW('Water Data'!D70))="","",OFFSET('Water Data'!$D$29,0,10*ROW('Water Data'!D70)))</f>
        <v/>
      </c>
      <c r="BV76" s="297" t="str">
        <f ca="true">+IF(OFFSET('Water Data'!$E$27,0,10*ROW('Water Data'!E70))="","",OFFSET('Water Data'!$E$27,0,10*ROW('Water Data'!E70)))</f>
        <v/>
      </c>
      <c r="BW76" s="297" t="str">
        <f ca="true">+IF(OFFSET('Water Data'!$E$28,0,10*ROW('Water Data'!E70))="","",OFFSET('Water Data'!$E$28,0,10*ROW('Water Data'!E70)))</f>
        <v/>
      </c>
      <c r="BX76" s="297" t="str">
        <f ca="true">+IF(OFFSET('Water Data'!$E$29,0,10*ROW('Water Data'!E70))="","",OFFSET('Water Data'!$E$29,0,10*ROW('Water Data'!E70)))</f>
        <v/>
      </c>
      <c r="BY76" s="297" t="str">
        <f ca="true">+IF(OFFSET('Water Data'!$F$27,0,10*ROW('Water Data'!F70))="","",OFFSET('Water Data'!$F$27,0,10*ROW('Water Data'!F70)))</f>
        <v/>
      </c>
      <c r="BZ76" s="297" t="str">
        <f ca="true">+IF(OFFSET('Water Data'!$F$28,0,10*ROW('Water Data'!F70))="","",OFFSET('Water Data'!$F$28,0,10*ROW('Water Data'!F70)))</f>
        <v/>
      </c>
      <c r="CA76" s="297" t="str">
        <f ca="true">+IF(OFFSET('Water Data'!$F$29,0,10*ROW('Water Data'!F70))="","",OFFSET('Water Data'!$F$29,0,10*ROW('Water Data'!F70)))</f>
        <v/>
      </c>
      <c r="CB76" s="297" t="str">
        <f ca="true">+IF(OFFSET('Water Data'!$G$27,0,10*ROW('Water Data'!G70))="","",OFFSET('Water Data'!$G$27,0,10*ROW('Water Data'!G70)))</f>
        <v/>
      </c>
      <c r="CC76" s="297" t="str">
        <f ca="true">+IF(OFFSET('Water Data'!$G$28,0,10*ROW('Water Data'!G70))="","",OFFSET('Water Data'!$G$28,0,10*ROW('Water Data'!G70)))</f>
        <v/>
      </c>
      <c r="CD76" s="297" t="str">
        <f ca="true">+IF(OFFSET('Water Data'!$G$29,0,10*ROW('Water Data'!G70))="","",OFFSET('Water Data'!$G$29,0,10*ROW('Water Data'!G70)))</f>
        <v/>
      </c>
      <c r="CE76" s="297" t="str">
        <f ca="true">+IF(OFFSET('Water Data'!$H$27,0,10*ROW('Water Data'!H70))="","",OFFSET('Water Data'!$H$27,0,10*ROW('Water Data'!H70)))</f>
        <v/>
      </c>
      <c r="CF76" s="297" t="str">
        <f ca="true">+IF(OFFSET('Water Data'!$H$28,0,10*ROW('Water Data'!H70))="","",OFFSET('Water Data'!$H$28,0,10*ROW('Water Data'!H70)))</f>
        <v/>
      </c>
      <c r="CG76" s="297" t="str">
        <f ca="true">+IF(OFFSET('Water Data'!$H$29,0,10*ROW('Water Data'!H70))="","",OFFSET('Water Data'!$H$29,0,10*ROW('Water Data'!H70)))</f>
        <v/>
      </c>
      <c r="CH76" s="297" t="str">
        <f ca="true">+IF(OFFSET('Water Data'!$I$27,0,10*ROW('Water Data'!I70))="","",OFFSET('Water Data'!$I$27,0,10*ROW('Water Data'!I70)))</f>
        <v/>
      </c>
      <c r="CI76" s="297" t="str">
        <f ca="true">+IF(OFFSET('Water Data'!$I$28,0,10*ROW('Water Data'!I70))="","",OFFSET('Water Data'!$I$28,0,10*ROW('Water Data'!I70)))</f>
        <v/>
      </c>
      <c r="CJ76" s="297" t="str">
        <f ca="true">+IF(OFFSET('Water Data'!$I$29,0,10*ROW('Water Data'!I70))="","",OFFSET('Water Data'!$I$29,0,10*ROW('Water Data'!I70)))</f>
        <v/>
      </c>
      <c r="CK76" s="297" t="str">
        <f ca="true">+IF(OFFSET('Sanitation Data'!$D$28,0,10*ROW('Sanitation Data'!D70))="","",OFFSET('Sanitation Data'!$D$28,0,10*ROW('Sanitation Data'!D70)))</f>
        <v/>
      </c>
      <c r="CL76" s="297" t="str">
        <f ca="true">+IF(OFFSET('Sanitation Data'!$D$29,0,10*ROW('Sanitation Data'!D70))="","",OFFSET('Sanitation Data'!$D$29,0,10*ROW('Sanitation Data'!D70)))</f>
        <v/>
      </c>
      <c r="CM76" s="297" t="str">
        <f ca="true">+IF(OFFSET('Sanitation Data'!$D$30,0,10*ROW('Sanitation Data'!D70))="","",OFFSET('Sanitation Data'!$D$30,0,10*ROW('Sanitation Data'!D70)))</f>
        <v/>
      </c>
      <c r="CN76" s="297" t="str">
        <f ca="true">+IF(OFFSET('Sanitation Data'!$D$31,0,10*ROW('Sanitation Data'!D70))="","",OFFSET('Sanitation Data'!$D$31,0,10*ROW('Sanitation Data'!D70)))</f>
        <v/>
      </c>
      <c r="CO76" s="297" t="str">
        <f ca="true">+IF(OFFSET('Sanitation Data'!$D$32,0,10*ROW('Sanitation Data'!D70))="","",OFFSET('Sanitation Data'!$D$32,0,10*ROW('Sanitation Data'!D70)))</f>
        <v/>
      </c>
      <c r="CP76" s="297" t="str">
        <f ca="true">+IF(OFFSET('Sanitation Data'!$E$28,0,10*ROW('Sanitation Data'!E70))="","",OFFSET('Sanitation Data'!$E$28,0,10*ROW('Sanitation Data'!E70)))</f>
        <v/>
      </c>
      <c r="CQ76" s="297" t="str">
        <f ca="true">+IF(OFFSET('Sanitation Data'!$E$29,0,10*ROW('Sanitation Data'!E70))="","",OFFSET('Sanitation Data'!$E$29,0,10*ROW('Sanitation Data'!E70)))</f>
        <v/>
      </c>
      <c r="CR76" s="297" t="str">
        <f ca="true">+IF(OFFSET('Sanitation Data'!$E$30,0,10*ROW('Sanitation Data'!E70))="","",OFFSET('Sanitation Data'!$E$30,0,10*ROW('Sanitation Data'!E70)))</f>
        <v/>
      </c>
      <c r="CS76" s="297" t="str">
        <f ca="true">+IF(OFFSET('Sanitation Data'!$E$31,0,10*ROW('Sanitation Data'!E70))="","",OFFSET('Sanitation Data'!$E$31,0,10*ROW('Sanitation Data'!E70)))</f>
        <v/>
      </c>
      <c r="CT76" s="297" t="str">
        <f ca="true">+IF(OFFSET('Sanitation Data'!$E$32,0,10*ROW('Sanitation Data'!E70))="","",OFFSET('Sanitation Data'!$E$32,0,10*ROW('Sanitation Data'!E70)))</f>
        <v/>
      </c>
      <c r="CU76" s="297" t="str">
        <f ca="true">+IF(OFFSET('Sanitation Data'!$F$28,0,10*ROW('Sanitation Data'!F70))="","",OFFSET('Sanitation Data'!$F$28,0,10*ROW('Sanitation Data'!F70)))</f>
        <v/>
      </c>
      <c r="CV76" s="297" t="str">
        <f ca="true">+IF(OFFSET('Sanitation Data'!$F$29,0,10*ROW('Sanitation Data'!F70))="","",OFFSET('Sanitation Data'!$F$29,0,10*ROW('Sanitation Data'!F70)))</f>
        <v/>
      </c>
      <c r="CW76" s="297" t="str">
        <f ca="true">+IF(OFFSET('Sanitation Data'!$F$30,0,10*ROW('Sanitation Data'!F70))="","",OFFSET('Sanitation Data'!$F$30,0,10*ROW('Sanitation Data'!F70)))</f>
        <v/>
      </c>
      <c r="CX76" s="297" t="str">
        <f ca="true">+IF(OFFSET('Sanitation Data'!$F$31,0,10*ROW('Sanitation Data'!F70))="","",OFFSET('Sanitation Data'!$F$31,0,10*ROW('Sanitation Data'!F70)))</f>
        <v/>
      </c>
      <c r="CY76" s="297" t="str">
        <f ca="true">+IF(OFFSET('Sanitation Data'!$F$32,0,10*ROW('Sanitation Data'!F70))="","",OFFSET('Sanitation Data'!$F$32,0,10*ROW('Sanitation Data'!F70)))</f>
        <v/>
      </c>
      <c r="CZ76" s="297" t="str">
        <f ca="true">+IF(OFFSET('Sanitation Data'!$G$28,0,10*ROW('Sanitation Data'!G70))="","",OFFSET('Sanitation Data'!$G$28,0,10*ROW('Sanitation Data'!G70)))</f>
        <v/>
      </c>
      <c r="DA76" s="297" t="str">
        <f ca="true">+IF(OFFSET('Sanitation Data'!$G$29,0,10*ROW('Sanitation Data'!G70))="","",OFFSET('Sanitation Data'!$G$29,0,10*ROW('Sanitation Data'!G70)))</f>
        <v/>
      </c>
      <c r="DB76" s="297" t="str">
        <f ca="true">+IF(OFFSET('Sanitation Data'!$G$30,0,10*ROW('Sanitation Data'!G70))="","",OFFSET('Sanitation Data'!$G$30,0,10*ROW('Sanitation Data'!G70)))</f>
        <v/>
      </c>
      <c r="DC76" s="297" t="str">
        <f ca="true">+IF(OFFSET('Sanitation Data'!$G$31,0,10*ROW('Sanitation Data'!G70))="","",OFFSET('Sanitation Data'!$G$31,0,10*ROW('Sanitation Data'!G70)))</f>
        <v/>
      </c>
      <c r="DD76" s="297" t="str">
        <f ca="true">+IF(OFFSET('Sanitation Data'!$G$32,0,10*ROW('Sanitation Data'!G70))="","",OFFSET('Sanitation Data'!$G$32,0,10*ROW('Sanitation Data'!G70)))</f>
        <v/>
      </c>
      <c r="DE76" s="297" t="str">
        <f ca="true">+IF(OFFSET('Sanitation Data'!$H$28,0,10*ROW('Sanitation Data'!H70))="","",OFFSET('Sanitation Data'!$H$28,0,10*ROW('Sanitation Data'!H70)))</f>
        <v/>
      </c>
      <c r="DF76" s="297" t="str">
        <f ca="true">+IF(OFFSET('Sanitation Data'!$H$29,0,10*ROW('Sanitation Data'!H70))="","",OFFSET('Sanitation Data'!$H$29,0,10*ROW('Sanitation Data'!H70)))</f>
        <v/>
      </c>
      <c r="DG76" s="297" t="str">
        <f ca="true">+IF(OFFSET('Sanitation Data'!$H$30,0,10*ROW('Sanitation Data'!H70))="","",OFFSET('Sanitation Data'!$H$30,0,10*ROW('Sanitation Data'!H70)))</f>
        <v/>
      </c>
      <c r="DH76" s="297" t="str">
        <f ca="true">+IF(OFFSET('Sanitation Data'!$H$31,0,10*ROW('Sanitation Data'!H70))="","",OFFSET('Sanitation Data'!$H$31,0,10*ROW('Sanitation Data'!H70)))</f>
        <v/>
      </c>
      <c r="DI76" s="297" t="str">
        <f ca="true">+IF(OFFSET('Sanitation Data'!$H$32,0,10*ROW('Sanitation Data'!H70))="","",OFFSET('Sanitation Data'!$H$32,0,10*ROW('Sanitation Data'!H70)))</f>
        <v/>
      </c>
      <c r="DJ76" s="297" t="str">
        <f ca="true">+IF(OFFSET('Sanitation Data'!$I$28,0,10*ROW('Sanitation Data'!I70))="","",OFFSET('Sanitation Data'!$I$28,0,10*ROW('Sanitation Data'!I70)))</f>
        <v/>
      </c>
      <c r="DK76" s="297" t="str">
        <f ca="true">+IF(OFFSET('Sanitation Data'!$I$29,0,10*ROW('Sanitation Data'!I70))="","",OFFSET('Sanitation Data'!$I$29,0,10*ROW('Sanitation Data'!I70)))</f>
        <v/>
      </c>
      <c r="DL76" s="297" t="str">
        <f ca="true">+IF(OFFSET('Sanitation Data'!$I$30,0,10*ROW('Sanitation Data'!I70))="","",OFFSET('Sanitation Data'!$I$30,0,10*ROW('Sanitation Data'!I70)))</f>
        <v/>
      </c>
      <c r="DM76" s="297" t="str">
        <f ca="true">+IF(OFFSET('Sanitation Data'!$I$31,0,10*ROW('Sanitation Data'!I70))="","",OFFSET('Sanitation Data'!$I$31,0,10*ROW('Sanitation Data'!I70)))</f>
        <v/>
      </c>
      <c r="DN76" s="297" t="str">
        <f ca="true">+IF(OFFSET('Sanitation Data'!$I$32,0,10*ROW('Sanitation Data'!I70))="","",OFFSET('Sanitation Data'!$I$32,0,10*ROW('Sanitation Data'!I70)))</f>
        <v/>
      </c>
      <c r="DO76" s="297" t="str">
        <f ca="true">+IF(OFFSET('Hygiene Data'!$D$11,0,10*ROW('Hygiene Data'!D70))="","",OFFSET('Hygiene Data'!$D$11,0,10*ROW('Hygiene Data'!D70)))</f>
        <v/>
      </c>
      <c r="DP76" s="297" t="str">
        <f ca="true">+IF(OFFSET('Hygiene Data'!$D$12,0,10*ROW('Hygiene Data'!D70))="","",OFFSET('Hygiene Data'!$D$12,0,10*ROW('Hygiene Data'!D70)))</f>
        <v/>
      </c>
      <c r="DQ76" s="297" t="str">
        <f ca="true">+IF(OFFSET('Hygiene Data'!$D$13,0,10*ROW('Hygiene Data'!D70))="","",OFFSET('Hygiene Data'!$D$13,0,10*ROW('Hygiene Data'!D70)))</f>
        <v/>
      </c>
      <c r="DR76" s="297" t="str">
        <f ca="true">+IF(OFFSET('Hygiene Data'!$E$11,0,10*ROW('Hygiene Data'!E70))="","",OFFSET('Hygiene Data'!$E$11,0,10*ROW('Hygiene Data'!E70)))</f>
        <v/>
      </c>
      <c r="DS76" s="297" t="str">
        <f ca="true">+IF(OFFSET('Hygiene Data'!$E$12,0,10*ROW('Hygiene Data'!E70))="","",OFFSET('Hygiene Data'!$E$12,0,10*ROW('Hygiene Data'!E70)))</f>
        <v/>
      </c>
      <c r="DT76" s="297" t="str">
        <f ca="true">+IF(OFFSET('Hygiene Data'!$E$13,0,10*ROW('Hygiene Data'!E70))="","",OFFSET('Hygiene Data'!$E$13,0,10*ROW('Hygiene Data'!E70)))</f>
        <v/>
      </c>
      <c r="DU76" s="297" t="str">
        <f ca="true">+IF(OFFSET('Hygiene Data'!$F$11,0,10*ROW('Hygiene Data'!F70))="","",OFFSET('Hygiene Data'!$F$11,0,10*ROW('Hygiene Data'!F70)))</f>
        <v/>
      </c>
      <c r="DV76" s="297" t="str">
        <f ca="true">+IF(OFFSET('Hygiene Data'!$F$12,0,10*ROW('Hygiene Data'!F70))="","",OFFSET('Hygiene Data'!$F$12,0,10*ROW('Hygiene Data'!F70)))</f>
        <v/>
      </c>
      <c r="DW76" s="297" t="str">
        <f ca="true">+IF(OFFSET('Hygiene Data'!$F$13,0,10*ROW('Hygiene Data'!F70))="","",OFFSET('Hygiene Data'!$F$13,0,10*ROW('Hygiene Data'!F70)))</f>
        <v/>
      </c>
      <c r="DX76" s="297" t="str">
        <f ca="true">+IF(OFFSET('Hygiene Data'!$G$11,0,10*ROW('Hygiene Data'!G70))="","",OFFSET('Hygiene Data'!$G$11,0,10*ROW('Hygiene Data'!G70)))</f>
        <v/>
      </c>
      <c r="DY76" s="297" t="str">
        <f ca="true">+IF(OFFSET('Hygiene Data'!$G$12,0,10*ROW('Hygiene Data'!G70))="","",OFFSET('Hygiene Data'!$G$12,0,10*ROW('Hygiene Data'!G70)))</f>
        <v/>
      </c>
      <c r="DZ76" s="297" t="str">
        <f ca="true">+IF(OFFSET('Hygiene Data'!$G$13,0,10*ROW('Hygiene Data'!G70))="","",OFFSET('Hygiene Data'!$G$13,0,10*ROW('Hygiene Data'!G70)))</f>
        <v/>
      </c>
      <c r="EA76" s="297" t="str">
        <f ca="true">+IF(OFFSET('Hygiene Data'!$H$11,0,10*ROW('Hygiene Data'!H70))="","",OFFSET('Hygiene Data'!$H$11,0,10*ROW('Hygiene Data'!H70)))</f>
        <v/>
      </c>
      <c r="EB76" s="297" t="str">
        <f ca="true">+IF(OFFSET('Hygiene Data'!$H$12,0,10*ROW('Hygiene Data'!H70))="","",OFFSET('Hygiene Data'!$H$12,0,10*ROW('Hygiene Data'!H70)))</f>
        <v/>
      </c>
      <c r="EC76" s="297" t="str">
        <f ca="true">+IF(OFFSET('Hygiene Data'!$H$13,0,10*ROW('Hygiene Data'!H70))="","",OFFSET('Hygiene Data'!$H$13,0,10*ROW('Hygiene Data'!H70)))</f>
        <v/>
      </c>
      <c r="ED76" s="297" t="str">
        <f ca="true">+IF(OFFSET('Hygiene Data'!$I$11,0,10*ROW('Hygiene Data'!I70))="","",OFFSET('Hygiene Data'!$I$11,0,10*ROW('Hygiene Data'!I70)))</f>
        <v/>
      </c>
      <c r="EE76" s="297" t="str">
        <f ca="true">+IF(OFFSET('Hygiene Data'!$I$12,0,10*ROW('Hygiene Data'!I70))="","",OFFSET('Hygiene Data'!$I$12,0,10*ROW('Hygiene Data'!I70)))</f>
        <v/>
      </c>
      <c r="EF76" s="29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3"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7"/>
      <c r="BS77" s="297" t="str">
        <f ca="true">+IF(OFFSET('Water Data'!$D$27,0,10*ROW('Water Data'!D71))="","",OFFSET('Water Data'!$D$27,0,10*ROW('Water Data'!D71)))</f>
        <v/>
      </c>
      <c r="BT77" s="297" t="str">
        <f ca="true">+IF(OFFSET('Water Data'!$D$28,0,10*ROW('Water Data'!D71))="","",OFFSET('Water Data'!$D$28,0,10*ROW('Water Data'!D71)))</f>
        <v/>
      </c>
      <c r="BU77" s="297" t="str">
        <f ca="true">+IF(OFFSET('Water Data'!$D$29,0,10*ROW('Water Data'!D71))="","",OFFSET('Water Data'!$D$29,0,10*ROW('Water Data'!D71)))</f>
        <v/>
      </c>
      <c r="BV77" s="297" t="str">
        <f ca="true">+IF(OFFSET('Water Data'!$E$27,0,10*ROW('Water Data'!E71))="","",OFFSET('Water Data'!$E$27,0,10*ROW('Water Data'!E71)))</f>
        <v/>
      </c>
      <c r="BW77" s="297" t="str">
        <f ca="true">+IF(OFFSET('Water Data'!$E$28,0,10*ROW('Water Data'!E71))="","",OFFSET('Water Data'!$E$28,0,10*ROW('Water Data'!E71)))</f>
        <v/>
      </c>
      <c r="BX77" s="297" t="str">
        <f ca="true">+IF(OFFSET('Water Data'!$E$29,0,10*ROW('Water Data'!E71))="","",OFFSET('Water Data'!$E$29,0,10*ROW('Water Data'!E71)))</f>
        <v/>
      </c>
      <c r="BY77" s="297" t="str">
        <f ca="true">+IF(OFFSET('Water Data'!$F$27,0,10*ROW('Water Data'!F71))="","",OFFSET('Water Data'!$F$27,0,10*ROW('Water Data'!F71)))</f>
        <v/>
      </c>
      <c r="BZ77" s="297" t="str">
        <f ca="true">+IF(OFFSET('Water Data'!$F$28,0,10*ROW('Water Data'!F71))="","",OFFSET('Water Data'!$F$28,0,10*ROW('Water Data'!F71)))</f>
        <v/>
      </c>
      <c r="CA77" s="297" t="str">
        <f ca="true">+IF(OFFSET('Water Data'!$F$29,0,10*ROW('Water Data'!F71))="","",OFFSET('Water Data'!$F$29,0,10*ROW('Water Data'!F71)))</f>
        <v/>
      </c>
      <c r="CB77" s="297" t="str">
        <f ca="true">+IF(OFFSET('Water Data'!$G$27,0,10*ROW('Water Data'!G71))="","",OFFSET('Water Data'!$G$27,0,10*ROW('Water Data'!G71)))</f>
        <v/>
      </c>
      <c r="CC77" s="297" t="str">
        <f ca="true">+IF(OFFSET('Water Data'!$G$28,0,10*ROW('Water Data'!G71))="","",OFFSET('Water Data'!$G$28,0,10*ROW('Water Data'!G71)))</f>
        <v/>
      </c>
      <c r="CD77" s="297" t="str">
        <f ca="true">+IF(OFFSET('Water Data'!$G$29,0,10*ROW('Water Data'!G71))="","",OFFSET('Water Data'!$G$29,0,10*ROW('Water Data'!G71)))</f>
        <v/>
      </c>
      <c r="CE77" s="297" t="str">
        <f ca="true">+IF(OFFSET('Water Data'!$H$27,0,10*ROW('Water Data'!H71))="","",OFFSET('Water Data'!$H$27,0,10*ROW('Water Data'!H71)))</f>
        <v/>
      </c>
      <c r="CF77" s="297" t="str">
        <f ca="true">+IF(OFFSET('Water Data'!$H$28,0,10*ROW('Water Data'!H71))="","",OFFSET('Water Data'!$H$28,0,10*ROW('Water Data'!H71)))</f>
        <v/>
      </c>
      <c r="CG77" s="297" t="str">
        <f ca="true">+IF(OFFSET('Water Data'!$H$29,0,10*ROW('Water Data'!H71))="","",OFFSET('Water Data'!$H$29,0,10*ROW('Water Data'!H71)))</f>
        <v/>
      </c>
      <c r="CH77" s="297" t="str">
        <f ca="true">+IF(OFFSET('Water Data'!$I$27,0,10*ROW('Water Data'!I71))="","",OFFSET('Water Data'!$I$27,0,10*ROW('Water Data'!I71)))</f>
        <v/>
      </c>
      <c r="CI77" s="297" t="str">
        <f ca="true">+IF(OFFSET('Water Data'!$I$28,0,10*ROW('Water Data'!I71))="","",OFFSET('Water Data'!$I$28,0,10*ROW('Water Data'!I71)))</f>
        <v/>
      </c>
      <c r="CJ77" s="297" t="str">
        <f ca="true">+IF(OFFSET('Water Data'!$I$29,0,10*ROW('Water Data'!I71))="","",OFFSET('Water Data'!$I$29,0,10*ROW('Water Data'!I71)))</f>
        <v/>
      </c>
      <c r="CK77" s="297" t="str">
        <f ca="true">+IF(OFFSET('Sanitation Data'!$D$28,0,10*ROW('Sanitation Data'!D71))="","",OFFSET('Sanitation Data'!$D$28,0,10*ROW('Sanitation Data'!D71)))</f>
        <v/>
      </c>
      <c r="CL77" s="297" t="str">
        <f ca="true">+IF(OFFSET('Sanitation Data'!$D$29,0,10*ROW('Sanitation Data'!D71))="","",OFFSET('Sanitation Data'!$D$29,0,10*ROW('Sanitation Data'!D71)))</f>
        <v/>
      </c>
      <c r="CM77" s="297" t="str">
        <f ca="true">+IF(OFFSET('Sanitation Data'!$D$30,0,10*ROW('Sanitation Data'!D71))="","",OFFSET('Sanitation Data'!$D$30,0,10*ROW('Sanitation Data'!D71)))</f>
        <v/>
      </c>
      <c r="CN77" s="297" t="str">
        <f ca="true">+IF(OFFSET('Sanitation Data'!$D$31,0,10*ROW('Sanitation Data'!D71))="","",OFFSET('Sanitation Data'!$D$31,0,10*ROW('Sanitation Data'!D71)))</f>
        <v/>
      </c>
      <c r="CO77" s="297" t="str">
        <f ca="true">+IF(OFFSET('Sanitation Data'!$D$32,0,10*ROW('Sanitation Data'!D71))="","",OFFSET('Sanitation Data'!$D$32,0,10*ROW('Sanitation Data'!D71)))</f>
        <v/>
      </c>
      <c r="CP77" s="297" t="str">
        <f ca="true">+IF(OFFSET('Sanitation Data'!$E$28,0,10*ROW('Sanitation Data'!E71))="","",OFFSET('Sanitation Data'!$E$28,0,10*ROW('Sanitation Data'!E71)))</f>
        <v/>
      </c>
      <c r="CQ77" s="297" t="str">
        <f ca="true">+IF(OFFSET('Sanitation Data'!$E$29,0,10*ROW('Sanitation Data'!E71))="","",OFFSET('Sanitation Data'!$E$29,0,10*ROW('Sanitation Data'!E71)))</f>
        <v/>
      </c>
      <c r="CR77" s="297" t="str">
        <f ca="true">+IF(OFFSET('Sanitation Data'!$E$30,0,10*ROW('Sanitation Data'!E71))="","",OFFSET('Sanitation Data'!$E$30,0,10*ROW('Sanitation Data'!E71)))</f>
        <v/>
      </c>
      <c r="CS77" s="297" t="str">
        <f ca="true">+IF(OFFSET('Sanitation Data'!$E$31,0,10*ROW('Sanitation Data'!E71))="","",OFFSET('Sanitation Data'!$E$31,0,10*ROW('Sanitation Data'!E71)))</f>
        <v/>
      </c>
      <c r="CT77" s="297" t="str">
        <f ca="true">+IF(OFFSET('Sanitation Data'!$E$32,0,10*ROW('Sanitation Data'!E71))="","",OFFSET('Sanitation Data'!$E$32,0,10*ROW('Sanitation Data'!E71)))</f>
        <v/>
      </c>
      <c r="CU77" s="297" t="str">
        <f ca="true">+IF(OFFSET('Sanitation Data'!$F$28,0,10*ROW('Sanitation Data'!F71))="","",OFFSET('Sanitation Data'!$F$28,0,10*ROW('Sanitation Data'!F71)))</f>
        <v/>
      </c>
      <c r="CV77" s="297" t="str">
        <f ca="true">+IF(OFFSET('Sanitation Data'!$F$29,0,10*ROW('Sanitation Data'!F71))="","",OFFSET('Sanitation Data'!$F$29,0,10*ROW('Sanitation Data'!F71)))</f>
        <v/>
      </c>
      <c r="CW77" s="297" t="str">
        <f ca="true">+IF(OFFSET('Sanitation Data'!$F$30,0,10*ROW('Sanitation Data'!F71))="","",OFFSET('Sanitation Data'!$F$30,0,10*ROW('Sanitation Data'!F71)))</f>
        <v/>
      </c>
      <c r="CX77" s="297" t="str">
        <f ca="true">+IF(OFFSET('Sanitation Data'!$F$31,0,10*ROW('Sanitation Data'!F71))="","",OFFSET('Sanitation Data'!$F$31,0,10*ROW('Sanitation Data'!F71)))</f>
        <v/>
      </c>
      <c r="CY77" s="297" t="str">
        <f ca="true">+IF(OFFSET('Sanitation Data'!$F$32,0,10*ROW('Sanitation Data'!F71))="","",OFFSET('Sanitation Data'!$F$32,0,10*ROW('Sanitation Data'!F71)))</f>
        <v/>
      </c>
      <c r="CZ77" s="297" t="str">
        <f ca="true">+IF(OFFSET('Sanitation Data'!$G$28,0,10*ROW('Sanitation Data'!G71))="","",OFFSET('Sanitation Data'!$G$28,0,10*ROW('Sanitation Data'!G71)))</f>
        <v/>
      </c>
      <c r="DA77" s="297" t="str">
        <f ca="true">+IF(OFFSET('Sanitation Data'!$G$29,0,10*ROW('Sanitation Data'!G71))="","",OFFSET('Sanitation Data'!$G$29,0,10*ROW('Sanitation Data'!G71)))</f>
        <v/>
      </c>
      <c r="DB77" s="297" t="str">
        <f ca="true">+IF(OFFSET('Sanitation Data'!$G$30,0,10*ROW('Sanitation Data'!G71))="","",OFFSET('Sanitation Data'!$G$30,0,10*ROW('Sanitation Data'!G71)))</f>
        <v/>
      </c>
      <c r="DC77" s="297" t="str">
        <f ca="true">+IF(OFFSET('Sanitation Data'!$G$31,0,10*ROW('Sanitation Data'!G71))="","",OFFSET('Sanitation Data'!$G$31,0,10*ROW('Sanitation Data'!G71)))</f>
        <v/>
      </c>
      <c r="DD77" s="297" t="str">
        <f ca="true">+IF(OFFSET('Sanitation Data'!$G$32,0,10*ROW('Sanitation Data'!G71))="","",OFFSET('Sanitation Data'!$G$32,0,10*ROW('Sanitation Data'!G71)))</f>
        <v/>
      </c>
      <c r="DE77" s="297" t="str">
        <f ca="true">+IF(OFFSET('Sanitation Data'!$H$28,0,10*ROW('Sanitation Data'!H71))="","",OFFSET('Sanitation Data'!$H$28,0,10*ROW('Sanitation Data'!H71)))</f>
        <v/>
      </c>
      <c r="DF77" s="297" t="str">
        <f ca="true">+IF(OFFSET('Sanitation Data'!$H$29,0,10*ROW('Sanitation Data'!H71))="","",OFFSET('Sanitation Data'!$H$29,0,10*ROW('Sanitation Data'!H71)))</f>
        <v/>
      </c>
      <c r="DG77" s="297" t="str">
        <f ca="true">+IF(OFFSET('Sanitation Data'!$H$30,0,10*ROW('Sanitation Data'!H71))="","",OFFSET('Sanitation Data'!$H$30,0,10*ROW('Sanitation Data'!H71)))</f>
        <v/>
      </c>
      <c r="DH77" s="297" t="str">
        <f ca="true">+IF(OFFSET('Sanitation Data'!$H$31,0,10*ROW('Sanitation Data'!H71))="","",OFFSET('Sanitation Data'!$H$31,0,10*ROW('Sanitation Data'!H71)))</f>
        <v/>
      </c>
      <c r="DI77" s="297" t="str">
        <f ca="true">+IF(OFFSET('Sanitation Data'!$H$32,0,10*ROW('Sanitation Data'!H71))="","",OFFSET('Sanitation Data'!$H$32,0,10*ROW('Sanitation Data'!H71)))</f>
        <v/>
      </c>
      <c r="DJ77" s="297" t="str">
        <f ca="true">+IF(OFFSET('Sanitation Data'!$I$28,0,10*ROW('Sanitation Data'!I71))="","",OFFSET('Sanitation Data'!$I$28,0,10*ROW('Sanitation Data'!I71)))</f>
        <v/>
      </c>
      <c r="DK77" s="297" t="str">
        <f ca="true">+IF(OFFSET('Sanitation Data'!$I$29,0,10*ROW('Sanitation Data'!I71))="","",OFFSET('Sanitation Data'!$I$29,0,10*ROW('Sanitation Data'!I71)))</f>
        <v/>
      </c>
      <c r="DL77" s="297" t="str">
        <f ca="true">+IF(OFFSET('Sanitation Data'!$I$30,0,10*ROW('Sanitation Data'!I71))="","",OFFSET('Sanitation Data'!$I$30,0,10*ROW('Sanitation Data'!I71)))</f>
        <v/>
      </c>
      <c r="DM77" s="297" t="str">
        <f ca="true">+IF(OFFSET('Sanitation Data'!$I$31,0,10*ROW('Sanitation Data'!I71))="","",OFFSET('Sanitation Data'!$I$31,0,10*ROW('Sanitation Data'!I71)))</f>
        <v/>
      </c>
      <c r="DN77" s="297" t="str">
        <f ca="true">+IF(OFFSET('Sanitation Data'!$I$32,0,10*ROW('Sanitation Data'!I71))="","",OFFSET('Sanitation Data'!$I$32,0,10*ROW('Sanitation Data'!I71)))</f>
        <v/>
      </c>
      <c r="DO77" s="297" t="str">
        <f ca="true">+IF(OFFSET('Hygiene Data'!$D$11,0,10*ROW('Hygiene Data'!D71))="","",OFFSET('Hygiene Data'!$D$11,0,10*ROW('Hygiene Data'!D71)))</f>
        <v/>
      </c>
      <c r="DP77" s="297" t="str">
        <f ca="true">+IF(OFFSET('Hygiene Data'!$D$12,0,10*ROW('Hygiene Data'!D71))="","",OFFSET('Hygiene Data'!$D$12,0,10*ROW('Hygiene Data'!D71)))</f>
        <v/>
      </c>
      <c r="DQ77" s="297" t="str">
        <f ca="true">+IF(OFFSET('Hygiene Data'!$D$13,0,10*ROW('Hygiene Data'!D71))="","",OFFSET('Hygiene Data'!$D$13,0,10*ROW('Hygiene Data'!D71)))</f>
        <v/>
      </c>
      <c r="DR77" s="297" t="str">
        <f ca="true">+IF(OFFSET('Hygiene Data'!$E$11,0,10*ROW('Hygiene Data'!E71))="","",OFFSET('Hygiene Data'!$E$11,0,10*ROW('Hygiene Data'!E71)))</f>
        <v/>
      </c>
      <c r="DS77" s="297" t="str">
        <f ca="true">+IF(OFFSET('Hygiene Data'!$E$12,0,10*ROW('Hygiene Data'!E71))="","",OFFSET('Hygiene Data'!$E$12,0,10*ROW('Hygiene Data'!E71)))</f>
        <v/>
      </c>
      <c r="DT77" s="297" t="str">
        <f ca="true">+IF(OFFSET('Hygiene Data'!$E$13,0,10*ROW('Hygiene Data'!E71))="","",OFFSET('Hygiene Data'!$E$13,0,10*ROW('Hygiene Data'!E71)))</f>
        <v/>
      </c>
      <c r="DU77" s="297" t="str">
        <f ca="true">+IF(OFFSET('Hygiene Data'!$F$11,0,10*ROW('Hygiene Data'!F71))="","",OFFSET('Hygiene Data'!$F$11,0,10*ROW('Hygiene Data'!F71)))</f>
        <v/>
      </c>
      <c r="DV77" s="297" t="str">
        <f ca="true">+IF(OFFSET('Hygiene Data'!$F$12,0,10*ROW('Hygiene Data'!F71))="","",OFFSET('Hygiene Data'!$F$12,0,10*ROW('Hygiene Data'!F71)))</f>
        <v/>
      </c>
      <c r="DW77" s="297" t="str">
        <f ca="true">+IF(OFFSET('Hygiene Data'!$F$13,0,10*ROW('Hygiene Data'!F71))="","",OFFSET('Hygiene Data'!$F$13,0,10*ROW('Hygiene Data'!F71)))</f>
        <v/>
      </c>
      <c r="DX77" s="297" t="str">
        <f ca="true">+IF(OFFSET('Hygiene Data'!$G$11,0,10*ROW('Hygiene Data'!G71))="","",OFFSET('Hygiene Data'!$G$11,0,10*ROW('Hygiene Data'!G71)))</f>
        <v/>
      </c>
      <c r="DY77" s="297" t="str">
        <f ca="true">+IF(OFFSET('Hygiene Data'!$G$12,0,10*ROW('Hygiene Data'!G71))="","",OFFSET('Hygiene Data'!$G$12,0,10*ROW('Hygiene Data'!G71)))</f>
        <v/>
      </c>
      <c r="DZ77" s="297" t="str">
        <f ca="true">+IF(OFFSET('Hygiene Data'!$G$13,0,10*ROW('Hygiene Data'!G71))="","",OFFSET('Hygiene Data'!$G$13,0,10*ROW('Hygiene Data'!G71)))</f>
        <v/>
      </c>
      <c r="EA77" s="297" t="str">
        <f ca="true">+IF(OFFSET('Hygiene Data'!$H$11,0,10*ROW('Hygiene Data'!H71))="","",OFFSET('Hygiene Data'!$H$11,0,10*ROW('Hygiene Data'!H71)))</f>
        <v/>
      </c>
      <c r="EB77" s="297" t="str">
        <f ca="true">+IF(OFFSET('Hygiene Data'!$H$12,0,10*ROW('Hygiene Data'!H71))="","",OFFSET('Hygiene Data'!$H$12,0,10*ROW('Hygiene Data'!H71)))</f>
        <v/>
      </c>
      <c r="EC77" s="297" t="str">
        <f ca="true">+IF(OFFSET('Hygiene Data'!$H$13,0,10*ROW('Hygiene Data'!H71))="","",OFFSET('Hygiene Data'!$H$13,0,10*ROW('Hygiene Data'!H71)))</f>
        <v/>
      </c>
      <c r="ED77" s="297" t="str">
        <f ca="true">+IF(OFFSET('Hygiene Data'!$I$11,0,10*ROW('Hygiene Data'!I71))="","",OFFSET('Hygiene Data'!$I$11,0,10*ROW('Hygiene Data'!I71)))</f>
        <v/>
      </c>
      <c r="EE77" s="297" t="str">
        <f ca="true">+IF(OFFSET('Hygiene Data'!$I$12,0,10*ROW('Hygiene Data'!I71))="","",OFFSET('Hygiene Data'!$I$12,0,10*ROW('Hygiene Data'!I71)))</f>
        <v/>
      </c>
      <c r="EF77" s="29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3"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7"/>
      <c r="BS78" s="297" t="str">
        <f ca="true">+IF(OFFSET('Water Data'!$D$27,0,10*ROW('Water Data'!D72))="","",OFFSET('Water Data'!$D$27,0,10*ROW('Water Data'!D72)))</f>
        <v/>
      </c>
      <c r="BT78" s="297" t="str">
        <f ca="true">+IF(OFFSET('Water Data'!$D$28,0,10*ROW('Water Data'!D72))="","",OFFSET('Water Data'!$D$28,0,10*ROW('Water Data'!D72)))</f>
        <v/>
      </c>
      <c r="BU78" s="297" t="str">
        <f ca="true">+IF(OFFSET('Water Data'!$D$29,0,10*ROW('Water Data'!D72))="","",OFFSET('Water Data'!$D$29,0,10*ROW('Water Data'!D72)))</f>
        <v/>
      </c>
      <c r="BV78" s="297" t="str">
        <f ca="true">+IF(OFFSET('Water Data'!$E$27,0,10*ROW('Water Data'!E72))="","",OFFSET('Water Data'!$E$27,0,10*ROW('Water Data'!E72)))</f>
        <v/>
      </c>
      <c r="BW78" s="297" t="str">
        <f ca="true">+IF(OFFSET('Water Data'!$E$28,0,10*ROW('Water Data'!E72))="","",OFFSET('Water Data'!$E$28,0,10*ROW('Water Data'!E72)))</f>
        <v/>
      </c>
      <c r="BX78" s="297" t="str">
        <f ca="true">+IF(OFFSET('Water Data'!$E$29,0,10*ROW('Water Data'!E72))="","",OFFSET('Water Data'!$E$29,0,10*ROW('Water Data'!E72)))</f>
        <v/>
      </c>
      <c r="BY78" s="297" t="str">
        <f ca="true">+IF(OFFSET('Water Data'!$F$27,0,10*ROW('Water Data'!F72))="","",OFFSET('Water Data'!$F$27,0,10*ROW('Water Data'!F72)))</f>
        <v/>
      </c>
      <c r="BZ78" s="297" t="str">
        <f ca="true">+IF(OFFSET('Water Data'!$F$28,0,10*ROW('Water Data'!F72))="","",OFFSET('Water Data'!$F$28,0,10*ROW('Water Data'!F72)))</f>
        <v/>
      </c>
      <c r="CA78" s="297" t="str">
        <f ca="true">+IF(OFFSET('Water Data'!$F$29,0,10*ROW('Water Data'!F72))="","",OFFSET('Water Data'!$F$29,0,10*ROW('Water Data'!F72)))</f>
        <v/>
      </c>
      <c r="CB78" s="297" t="str">
        <f ca="true">+IF(OFFSET('Water Data'!$G$27,0,10*ROW('Water Data'!G72))="","",OFFSET('Water Data'!$G$27,0,10*ROW('Water Data'!G72)))</f>
        <v/>
      </c>
      <c r="CC78" s="297" t="str">
        <f ca="true">+IF(OFFSET('Water Data'!$G$28,0,10*ROW('Water Data'!G72))="","",OFFSET('Water Data'!$G$28,0,10*ROW('Water Data'!G72)))</f>
        <v/>
      </c>
      <c r="CD78" s="297" t="str">
        <f ca="true">+IF(OFFSET('Water Data'!$G$29,0,10*ROW('Water Data'!G72))="","",OFFSET('Water Data'!$G$29,0,10*ROW('Water Data'!G72)))</f>
        <v/>
      </c>
      <c r="CE78" s="297" t="str">
        <f ca="true">+IF(OFFSET('Water Data'!$H$27,0,10*ROW('Water Data'!H72))="","",OFFSET('Water Data'!$H$27,0,10*ROW('Water Data'!H72)))</f>
        <v/>
      </c>
      <c r="CF78" s="297" t="str">
        <f ca="true">+IF(OFFSET('Water Data'!$H$28,0,10*ROW('Water Data'!H72))="","",OFFSET('Water Data'!$H$28,0,10*ROW('Water Data'!H72)))</f>
        <v/>
      </c>
      <c r="CG78" s="297" t="str">
        <f ca="true">+IF(OFFSET('Water Data'!$H$29,0,10*ROW('Water Data'!H72))="","",OFFSET('Water Data'!$H$29,0,10*ROW('Water Data'!H72)))</f>
        <v/>
      </c>
      <c r="CH78" s="297" t="str">
        <f ca="true">+IF(OFFSET('Water Data'!$I$27,0,10*ROW('Water Data'!I72))="","",OFFSET('Water Data'!$I$27,0,10*ROW('Water Data'!I72)))</f>
        <v/>
      </c>
      <c r="CI78" s="297" t="str">
        <f ca="true">+IF(OFFSET('Water Data'!$I$28,0,10*ROW('Water Data'!I72))="","",OFFSET('Water Data'!$I$28,0,10*ROW('Water Data'!I72)))</f>
        <v/>
      </c>
      <c r="CJ78" s="297" t="str">
        <f ca="true">+IF(OFFSET('Water Data'!$I$29,0,10*ROW('Water Data'!I72))="","",OFFSET('Water Data'!$I$29,0,10*ROW('Water Data'!I72)))</f>
        <v/>
      </c>
      <c r="CK78" s="297" t="str">
        <f ca="true">+IF(OFFSET('Sanitation Data'!$D$28,0,10*ROW('Sanitation Data'!D72))="","",OFFSET('Sanitation Data'!$D$28,0,10*ROW('Sanitation Data'!D72)))</f>
        <v/>
      </c>
      <c r="CL78" s="297" t="str">
        <f ca="true">+IF(OFFSET('Sanitation Data'!$D$29,0,10*ROW('Sanitation Data'!D72))="","",OFFSET('Sanitation Data'!$D$29,0,10*ROW('Sanitation Data'!D72)))</f>
        <v/>
      </c>
      <c r="CM78" s="297" t="str">
        <f ca="true">+IF(OFFSET('Sanitation Data'!$D$30,0,10*ROW('Sanitation Data'!D72))="","",OFFSET('Sanitation Data'!$D$30,0,10*ROW('Sanitation Data'!D72)))</f>
        <v/>
      </c>
      <c r="CN78" s="297" t="str">
        <f ca="true">+IF(OFFSET('Sanitation Data'!$D$31,0,10*ROW('Sanitation Data'!D72))="","",OFFSET('Sanitation Data'!$D$31,0,10*ROW('Sanitation Data'!D72)))</f>
        <v/>
      </c>
      <c r="CO78" s="297" t="str">
        <f ca="true">+IF(OFFSET('Sanitation Data'!$D$32,0,10*ROW('Sanitation Data'!D72))="","",OFFSET('Sanitation Data'!$D$32,0,10*ROW('Sanitation Data'!D72)))</f>
        <v/>
      </c>
      <c r="CP78" s="297" t="str">
        <f ca="true">+IF(OFFSET('Sanitation Data'!$E$28,0,10*ROW('Sanitation Data'!E72))="","",OFFSET('Sanitation Data'!$E$28,0,10*ROW('Sanitation Data'!E72)))</f>
        <v/>
      </c>
      <c r="CQ78" s="297" t="str">
        <f ca="true">+IF(OFFSET('Sanitation Data'!$E$29,0,10*ROW('Sanitation Data'!E72))="","",OFFSET('Sanitation Data'!$E$29,0,10*ROW('Sanitation Data'!E72)))</f>
        <v/>
      </c>
      <c r="CR78" s="297" t="str">
        <f ca="true">+IF(OFFSET('Sanitation Data'!$E$30,0,10*ROW('Sanitation Data'!E72))="","",OFFSET('Sanitation Data'!$E$30,0,10*ROW('Sanitation Data'!E72)))</f>
        <v/>
      </c>
      <c r="CS78" s="297" t="str">
        <f ca="true">+IF(OFFSET('Sanitation Data'!$E$31,0,10*ROW('Sanitation Data'!E72))="","",OFFSET('Sanitation Data'!$E$31,0,10*ROW('Sanitation Data'!E72)))</f>
        <v/>
      </c>
      <c r="CT78" s="297" t="str">
        <f ca="true">+IF(OFFSET('Sanitation Data'!$E$32,0,10*ROW('Sanitation Data'!E72))="","",OFFSET('Sanitation Data'!$E$32,0,10*ROW('Sanitation Data'!E72)))</f>
        <v/>
      </c>
      <c r="CU78" s="297" t="str">
        <f ca="true">+IF(OFFSET('Sanitation Data'!$F$28,0,10*ROW('Sanitation Data'!F72))="","",OFFSET('Sanitation Data'!$F$28,0,10*ROW('Sanitation Data'!F72)))</f>
        <v/>
      </c>
      <c r="CV78" s="297" t="str">
        <f ca="true">+IF(OFFSET('Sanitation Data'!$F$29,0,10*ROW('Sanitation Data'!F72))="","",OFFSET('Sanitation Data'!$F$29,0,10*ROW('Sanitation Data'!F72)))</f>
        <v/>
      </c>
      <c r="CW78" s="297" t="str">
        <f ca="true">+IF(OFFSET('Sanitation Data'!$F$30,0,10*ROW('Sanitation Data'!F72))="","",OFFSET('Sanitation Data'!$F$30,0,10*ROW('Sanitation Data'!F72)))</f>
        <v/>
      </c>
      <c r="CX78" s="297" t="str">
        <f ca="true">+IF(OFFSET('Sanitation Data'!$F$31,0,10*ROW('Sanitation Data'!F72))="","",OFFSET('Sanitation Data'!$F$31,0,10*ROW('Sanitation Data'!F72)))</f>
        <v/>
      </c>
      <c r="CY78" s="297" t="str">
        <f ca="true">+IF(OFFSET('Sanitation Data'!$F$32,0,10*ROW('Sanitation Data'!F72))="","",OFFSET('Sanitation Data'!$F$32,0,10*ROW('Sanitation Data'!F72)))</f>
        <v/>
      </c>
      <c r="CZ78" s="297" t="str">
        <f ca="true">+IF(OFFSET('Sanitation Data'!$G$28,0,10*ROW('Sanitation Data'!G72))="","",OFFSET('Sanitation Data'!$G$28,0,10*ROW('Sanitation Data'!G72)))</f>
        <v/>
      </c>
      <c r="DA78" s="297" t="str">
        <f ca="true">+IF(OFFSET('Sanitation Data'!$G$29,0,10*ROW('Sanitation Data'!G72))="","",OFFSET('Sanitation Data'!$G$29,0,10*ROW('Sanitation Data'!G72)))</f>
        <v/>
      </c>
      <c r="DB78" s="297" t="str">
        <f ca="true">+IF(OFFSET('Sanitation Data'!$G$30,0,10*ROW('Sanitation Data'!G72))="","",OFFSET('Sanitation Data'!$G$30,0,10*ROW('Sanitation Data'!G72)))</f>
        <v/>
      </c>
      <c r="DC78" s="297" t="str">
        <f ca="true">+IF(OFFSET('Sanitation Data'!$G$31,0,10*ROW('Sanitation Data'!G72))="","",OFFSET('Sanitation Data'!$G$31,0,10*ROW('Sanitation Data'!G72)))</f>
        <v/>
      </c>
      <c r="DD78" s="297" t="str">
        <f ca="true">+IF(OFFSET('Sanitation Data'!$G$32,0,10*ROW('Sanitation Data'!G72))="","",OFFSET('Sanitation Data'!$G$32,0,10*ROW('Sanitation Data'!G72)))</f>
        <v/>
      </c>
      <c r="DE78" s="297" t="str">
        <f ca="true">+IF(OFFSET('Sanitation Data'!$H$28,0,10*ROW('Sanitation Data'!H72))="","",OFFSET('Sanitation Data'!$H$28,0,10*ROW('Sanitation Data'!H72)))</f>
        <v/>
      </c>
      <c r="DF78" s="297" t="str">
        <f ca="true">+IF(OFFSET('Sanitation Data'!$H$29,0,10*ROW('Sanitation Data'!H72))="","",OFFSET('Sanitation Data'!$H$29,0,10*ROW('Sanitation Data'!H72)))</f>
        <v/>
      </c>
      <c r="DG78" s="297" t="str">
        <f ca="true">+IF(OFFSET('Sanitation Data'!$H$30,0,10*ROW('Sanitation Data'!H72))="","",OFFSET('Sanitation Data'!$H$30,0,10*ROW('Sanitation Data'!H72)))</f>
        <v/>
      </c>
      <c r="DH78" s="297" t="str">
        <f ca="true">+IF(OFFSET('Sanitation Data'!$H$31,0,10*ROW('Sanitation Data'!H72))="","",OFFSET('Sanitation Data'!$H$31,0,10*ROW('Sanitation Data'!H72)))</f>
        <v/>
      </c>
      <c r="DI78" s="297" t="str">
        <f ca="true">+IF(OFFSET('Sanitation Data'!$H$32,0,10*ROW('Sanitation Data'!H72))="","",OFFSET('Sanitation Data'!$H$32,0,10*ROW('Sanitation Data'!H72)))</f>
        <v/>
      </c>
      <c r="DJ78" s="297" t="str">
        <f ca="true">+IF(OFFSET('Sanitation Data'!$I$28,0,10*ROW('Sanitation Data'!I72))="","",OFFSET('Sanitation Data'!$I$28,0,10*ROW('Sanitation Data'!I72)))</f>
        <v/>
      </c>
      <c r="DK78" s="297" t="str">
        <f ca="true">+IF(OFFSET('Sanitation Data'!$I$29,0,10*ROW('Sanitation Data'!I72))="","",OFFSET('Sanitation Data'!$I$29,0,10*ROW('Sanitation Data'!I72)))</f>
        <v/>
      </c>
      <c r="DL78" s="297" t="str">
        <f ca="true">+IF(OFFSET('Sanitation Data'!$I$30,0,10*ROW('Sanitation Data'!I72))="","",OFFSET('Sanitation Data'!$I$30,0,10*ROW('Sanitation Data'!I72)))</f>
        <v/>
      </c>
      <c r="DM78" s="297" t="str">
        <f ca="true">+IF(OFFSET('Sanitation Data'!$I$31,0,10*ROW('Sanitation Data'!I72))="","",OFFSET('Sanitation Data'!$I$31,0,10*ROW('Sanitation Data'!I72)))</f>
        <v/>
      </c>
      <c r="DN78" s="297" t="str">
        <f ca="true">+IF(OFFSET('Sanitation Data'!$I$32,0,10*ROW('Sanitation Data'!I72))="","",OFFSET('Sanitation Data'!$I$32,0,10*ROW('Sanitation Data'!I72)))</f>
        <v/>
      </c>
      <c r="DO78" s="297" t="str">
        <f ca="true">+IF(OFFSET('Hygiene Data'!$D$11,0,10*ROW('Hygiene Data'!D72))="","",OFFSET('Hygiene Data'!$D$11,0,10*ROW('Hygiene Data'!D72)))</f>
        <v/>
      </c>
      <c r="DP78" s="297" t="str">
        <f ca="true">+IF(OFFSET('Hygiene Data'!$D$12,0,10*ROW('Hygiene Data'!D72))="","",OFFSET('Hygiene Data'!$D$12,0,10*ROW('Hygiene Data'!D72)))</f>
        <v/>
      </c>
      <c r="DQ78" s="297" t="str">
        <f ca="true">+IF(OFFSET('Hygiene Data'!$D$13,0,10*ROW('Hygiene Data'!D72))="","",OFFSET('Hygiene Data'!$D$13,0,10*ROW('Hygiene Data'!D72)))</f>
        <v/>
      </c>
      <c r="DR78" s="297" t="str">
        <f ca="true">+IF(OFFSET('Hygiene Data'!$E$11,0,10*ROW('Hygiene Data'!E72))="","",OFFSET('Hygiene Data'!$E$11,0,10*ROW('Hygiene Data'!E72)))</f>
        <v/>
      </c>
      <c r="DS78" s="297" t="str">
        <f ca="true">+IF(OFFSET('Hygiene Data'!$E$12,0,10*ROW('Hygiene Data'!E72))="","",OFFSET('Hygiene Data'!$E$12,0,10*ROW('Hygiene Data'!E72)))</f>
        <v/>
      </c>
      <c r="DT78" s="297" t="str">
        <f ca="true">+IF(OFFSET('Hygiene Data'!$E$13,0,10*ROW('Hygiene Data'!E72))="","",OFFSET('Hygiene Data'!$E$13,0,10*ROW('Hygiene Data'!E72)))</f>
        <v/>
      </c>
      <c r="DU78" s="297" t="str">
        <f ca="true">+IF(OFFSET('Hygiene Data'!$F$11,0,10*ROW('Hygiene Data'!F72))="","",OFFSET('Hygiene Data'!$F$11,0,10*ROW('Hygiene Data'!F72)))</f>
        <v/>
      </c>
      <c r="DV78" s="297" t="str">
        <f ca="true">+IF(OFFSET('Hygiene Data'!$F$12,0,10*ROW('Hygiene Data'!F72))="","",OFFSET('Hygiene Data'!$F$12,0,10*ROW('Hygiene Data'!F72)))</f>
        <v/>
      </c>
      <c r="DW78" s="297" t="str">
        <f ca="true">+IF(OFFSET('Hygiene Data'!$F$13,0,10*ROW('Hygiene Data'!F72))="","",OFFSET('Hygiene Data'!$F$13,0,10*ROW('Hygiene Data'!F72)))</f>
        <v/>
      </c>
      <c r="DX78" s="297" t="str">
        <f ca="true">+IF(OFFSET('Hygiene Data'!$G$11,0,10*ROW('Hygiene Data'!G72))="","",OFFSET('Hygiene Data'!$G$11,0,10*ROW('Hygiene Data'!G72)))</f>
        <v/>
      </c>
      <c r="DY78" s="297" t="str">
        <f ca="true">+IF(OFFSET('Hygiene Data'!$G$12,0,10*ROW('Hygiene Data'!G72))="","",OFFSET('Hygiene Data'!$G$12,0,10*ROW('Hygiene Data'!G72)))</f>
        <v/>
      </c>
      <c r="DZ78" s="297" t="str">
        <f ca="true">+IF(OFFSET('Hygiene Data'!$G$13,0,10*ROW('Hygiene Data'!G72))="","",OFFSET('Hygiene Data'!$G$13,0,10*ROW('Hygiene Data'!G72)))</f>
        <v/>
      </c>
      <c r="EA78" s="297" t="str">
        <f ca="true">+IF(OFFSET('Hygiene Data'!$H$11,0,10*ROW('Hygiene Data'!H72))="","",OFFSET('Hygiene Data'!$H$11,0,10*ROW('Hygiene Data'!H72)))</f>
        <v/>
      </c>
      <c r="EB78" s="297" t="str">
        <f ca="true">+IF(OFFSET('Hygiene Data'!$H$12,0,10*ROW('Hygiene Data'!H72))="","",OFFSET('Hygiene Data'!$H$12,0,10*ROW('Hygiene Data'!H72)))</f>
        <v/>
      </c>
      <c r="EC78" s="297" t="str">
        <f ca="true">+IF(OFFSET('Hygiene Data'!$H$13,0,10*ROW('Hygiene Data'!H72))="","",OFFSET('Hygiene Data'!$H$13,0,10*ROW('Hygiene Data'!H72)))</f>
        <v/>
      </c>
      <c r="ED78" s="297" t="str">
        <f ca="true">+IF(OFFSET('Hygiene Data'!$I$11,0,10*ROW('Hygiene Data'!I72))="","",OFFSET('Hygiene Data'!$I$11,0,10*ROW('Hygiene Data'!I72)))</f>
        <v/>
      </c>
      <c r="EE78" s="297" t="str">
        <f ca="true">+IF(OFFSET('Hygiene Data'!$I$12,0,10*ROW('Hygiene Data'!I72))="","",OFFSET('Hygiene Data'!$I$12,0,10*ROW('Hygiene Data'!I72)))</f>
        <v/>
      </c>
      <c r="EF78" s="29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3"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7"/>
      <c r="BS79" s="297" t="str">
        <f ca="true">+IF(OFFSET('Water Data'!$D$27,0,10*ROW('Water Data'!D73))="","",OFFSET('Water Data'!$D$27,0,10*ROW('Water Data'!D73)))</f>
        <v/>
      </c>
      <c r="BT79" s="297" t="str">
        <f ca="true">+IF(OFFSET('Water Data'!$D$28,0,10*ROW('Water Data'!D73))="","",OFFSET('Water Data'!$D$28,0,10*ROW('Water Data'!D73)))</f>
        <v/>
      </c>
      <c r="BU79" s="297" t="str">
        <f ca="true">+IF(OFFSET('Water Data'!$D$29,0,10*ROW('Water Data'!D73))="","",OFFSET('Water Data'!$D$29,0,10*ROW('Water Data'!D73)))</f>
        <v/>
      </c>
      <c r="BV79" s="297" t="str">
        <f ca="true">+IF(OFFSET('Water Data'!$E$27,0,10*ROW('Water Data'!E73))="","",OFFSET('Water Data'!$E$27,0,10*ROW('Water Data'!E73)))</f>
        <v/>
      </c>
      <c r="BW79" s="297" t="str">
        <f ca="true">+IF(OFFSET('Water Data'!$E$28,0,10*ROW('Water Data'!E73))="","",OFFSET('Water Data'!$E$28,0,10*ROW('Water Data'!E73)))</f>
        <v/>
      </c>
      <c r="BX79" s="297" t="str">
        <f ca="true">+IF(OFFSET('Water Data'!$E$29,0,10*ROW('Water Data'!E73))="","",OFFSET('Water Data'!$E$29,0,10*ROW('Water Data'!E73)))</f>
        <v/>
      </c>
      <c r="BY79" s="297" t="str">
        <f ca="true">+IF(OFFSET('Water Data'!$F$27,0,10*ROW('Water Data'!F73))="","",OFFSET('Water Data'!$F$27,0,10*ROW('Water Data'!F73)))</f>
        <v/>
      </c>
      <c r="BZ79" s="297" t="str">
        <f ca="true">+IF(OFFSET('Water Data'!$F$28,0,10*ROW('Water Data'!F73))="","",OFFSET('Water Data'!$F$28,0,10*ROW('Water Data'!F73)))</f>
        <v/>
      </c>
      <c r="CA79" s="297" t="str">
        <f ca="true">+IF(OFFSET('Water Data'!$F$29,0,10*ROW('Water Data'!F73))="","",OFFSET('Water Data'!$F$29,0,10*ROW('Water Data'!F73)))</f>
        <v/>
      </c>
      <c r="CB79" s="297" t="str">
        <f ca="true">+IF(OFFSET('Water Data'!$G$27,0,10*ROW('Water Data'!G73))="","",OFFSET('Water Data'!$G$27,0,10*ROW('Water Data'!G73)))</f>
        <v/>
      </c>
      <c r="CC79" s="297" t="str">
        <f ca="true">+IF(OFFSET('Water Data'!$G$28,0,10*ROW('Water Data'!G73))="","",OFFSET('Water Data'!$G$28,0,10*ROW('Water Data'!G73)))</f>
        <v/>
      </c>
      <c r="CD79" s="297" t="str">
        <f ca="true">+IF(OFFSET('Water Data'!$G$29,0,10*ROW('Water Data'!G73))="","",OFFSET('Water Data'!$G$29,0,10*ROW('Water Data'!G73)))</f>
        <v/>
      </c>
      <c r="CE79" s="297" t="str">
        <f ca="true">+IF(OFFSET('Water Data'!$H$27,0,10*ROW('Water Data'!H73))="","",OFFSET('Water Data'!$H$27,0,10*ROW('Water Data'!H73)))</f>
        <v/>
      </c>
      <c r="CF79" s="297" t="str">
        <f ca="true">+IF(OFFSET('Water Data'!$H$28,0,10*ROW('Water Data'!H73))="","",OFFSET('Water Data'!$H$28,0,10*ROW('Water Data'!H73)))</f>
        <v/>
      </c>
      <c r="CG79" s="297" t="str">
        <f ca="true">+IF(OFFSET('Water Data'!$H$29,0,10*ROW('Water Data'!H73))="","",OFFSET('Water Data'!$H$29,0,10*ROW('Water Data'!H73)))</f>
        <v/>
      </c>
      <c r="CH79" s="297" t="str">
        <f ca="true">+IF(OFFSET('Water Data'!$I$27,0,10*ROW('Water Data'!I73))="","",OFFSET('Water Data'!$I$27,0,10*ROW('Water Data'!I73)))</f>
        <v/>
      </c>
      <c r="CI79" s="297" t="str">
        <f ca="true">+IF(OFFSET('Water Data'!$I$28,0,10*ROW('Water Data'!I73))="","",OFFSET('Water Data'!$I$28,0,10*ROW('Water Data'!I73)))</f>
        <v/>
      </c>
      <c r="CJ79" s="297" t="str">
        <f ca="true">+IF(OFFSET('Water Data'!$I$29,0,10*ROW('Water Data'!I73))="","",OFFSET('Water Data'!$I$29,0,10*ROW('Water Data'!I73)))</f>
        <v/>
      </c>
      <c r="CK79" s="297" t="str">
        <f ca="true">+IF(OFFSET('Sanitation Data'!$D$28,0,10*ROW('Sanitation Data'!D73))="","",OFFSET('Sanitation Data'!$D$28,0,10*ROW('Sanitation Data'!D73)))</f>
        <v/>
      </c>
      <c r="CL79" s="297" t="str">
        <f ca="true">+IF(OFFSET('Sanitation Data'!$D$29,0,10*ROW('Sanitation Data'!D73))="","",OFFSET('Sanitation Data'!$D$29,0,10*ROW('Sanitation Data'!D73)))</f>
        <v/>
      </c>
      <c r="CM79" s="297" t="str">
        <f ca="true">+IF(OFFSET('Sanitation Data'!$D$30,0,10*ROW('Sanitation Data'!D73))="","",OFFSET('Sanitation Data'!$D$30,0,10*ROW('Sanitation Data'!D73)))</f>
        <v/>
      </c>
      <c r="CN79" s="297" t="str">
        <f ca="true">+IF(OFFSET('Sanitation Data'!$D$31,0,10*ROW('Sanitation Data'!D73))="","",OFFSET('Sanitation Data'!$D$31,0,10*ROW('Sanitation Data'!D73)))</f>
        <v/>
      </c>
      <c r="CO79" s="297" t="str">
        <f ca="true">+IF(OFFSET('Sanitation Data'!$D$32,0,10*ROW('Sanitation Data'!D73))="","",OFFSET('Sanitation Data'!$D$32,0,10*ROW('Sanitation Data'!D73)))</f>
        <v/>
      </c>
      <c r="CP79" s="297" t="str">
        <f ca="true">+IF(OFFSET('Sanitation Data'!$E$28,0,10*ROW('Sanitation Data'!E73))="","",OFFSET('Sanitation Data'!$E$28,0,10*ROW('Sanitation Data'!E73)))</f>
        <v/>
      </c>
      <c r="CQ79" s="297" t="str">
        <f ca="true">+IF(OFFSET('Sanitation Data'!$E$29,0,10*ROW('Sanitation Data'!E73))="","",OFFSET('Sanitation Data'!$E$29,0,10*ROW('Sanitation Data'!E73)))</f>
        <v/>
      </c>
      <c r="CR79" s="297" t="str">
        <f ca="true">+IF(OFFSET('Sanitation Data'!$E$30,0,10*ROW('Sanitation Data'!E73))="","",OFFSET('Sanitation Data'!$E$30,0,10*ROW('Sanitation Data'!E73)))</f>
        <v/>
      </c>
      <c r="CS79" s="297" t="str">
        <f ca="true">+IF(OFFSET('Sanitation Data'!$E$31,0,10*ROW('Sanitation Data'!E73))="","",OFFSET('Sanitation Data'!$E$31,0,10*ROW('Sanitation Data'!E73)))</f>
        <v/>
      </c>
      <c r="CT79" s="297" t="str">
        <f ca="true">+IF(OFFSET('Sanitation Data'!$E$32,0,10*ROW('Sanitation Data'!E73))="","",OFFSET('Sanitation Data'!$E$32,0,10*ROW('Sanitation Data'!E73)))</f>
        <v/>
      </c>
      <c r="CU79" s="297" t="str">
        <f ca="true">+IF(OFFSET('Sanitation Data'!$F$28,0,10*ROW('Sanitation Data'!F73))="","",OFFSET('Sanitation Data'!$F$28,0,10*ROW('Sanitation Data'!F73)))</f>
        <v/>
      </c>
      <c r="CV79" s="297" t="str">
        <f ca="true">+IF(OFFSET('Sanitation Data'!$F$29,0,10*ROW('Sanitation Data'!F73))="","",OFFSET('Sanitation Data'!$F$29,0,10*ROW('Sanitation Data'!F73)))</f>
        <v/>
      </c>
      <c r="CW79" s="297" t="str">
        <f ca="true">+IF(OFFSET('Sanitation Data'!$F$30,0,10*ROW('Sanitation Data'!F73))="","",OFFSET('Sanitation Data'!$F$30,0,10*ROW('Sanitation Data'!F73)))</f>
        <v/>
      </c>
      <c r="CX79" s="297" t="str">
        <f ca="true">+IF(OFFSET('Sanitation Data'!$F$31,0,10*ROW('Sanitation Data'!F73))="","",OFFSET('Sanitation Data'!$F$31,0,10*ROW('Sanitation Data'!F73)))</f>
        <v/>
      </c>
      <c r="CY79" s="297" t="str">
        <f ca="true">+IF(OFFSET('Sanitation Data'!$F$32,0,10*ROW('Sanitation Data'!F73))="","",OFFSET('Sanitation Data'!$F$32,0,10*ROW('Sanitation Data'!F73)))</f>
        <v/>
      </c>
      <c r="CZ79" s="297" t="str">
        <f ca="true">+IF(OFFSET('Sanitation Data'!$G$28,0,10*ROW('Sanitation Data'!G73))="","",OFFSET('Sanitation Data'!$G$28,0,10*ROW('Sanitation Data'!G73)))</f>
        <v/>
      </c>
      <c r="DA79" s="297" t="str">
        <f ca="true">+IF(OFFSET('Sanitation Data'!$G$29,0,10*ROW('Sanitation Data'!G73))="","",OFFSET('Sanitation Data'!$G$29,0,10*ROW('Sanitation Data'!G73)))</f>
        <v/>
      </c>
      <c r="DB79" s="297" t="str">
        <f ca="true">+IF(OFFSET('Sanitation Data'!$G$30,0,10*ROW('Sanitation Data'!G73))="","",OFFSET('Sanitation Data'!$G$30,0,10*ROW('Sanitation Data'!G73)))</f>
        <v/>
      </c>
      <c r="DC79" s="297" t="str">
        <f ca="true">+IF(OFFSET('Sanitation Data'!$G$31,0,10*ROW('Sanitation Data'!G73))="","",OFFSET('Sanitation Data'!$G$31,0,10*ROW('Sanitation Data'!G73)))</f>
        <v/>
      </c>
      <c r="DD79" s="297" t="str">
        <f ca="true">+IF(OFFSET('Sanitation Data'!$G$32,0,10*ROW('Sanitation Data'!G73))="","",OFFSET('Sanitation Data'!$G$32,0,10*ROW('Sanitation Data'!G73)))</f>
        <v/>
      </c>
      <c r="DE79" s="297" t="str">
        <f ca="true">+IF(OFFSET('Sanitation Data'!$H$28,0,10*ROW('Sanitation Data'!H73))="","",OFFSET('Sanitation Data'!$H$28,0,10*ROW('Sanitation Data'!H73)))</f>
        <v/>
      </c>
      <c r="DF79" s="297" t="str">
        <f ca="true">+IF(OFFSET('Sanitation Data'!$H$29,0,10*ROW('Sanitation Data'!H73))="","",OFFSET('Sanitation Data'!$H$29,0,10*ROW('Sanitation Data'!H73)))</f>
        <v/>
      </c>
      <c r="DG79" s="297" t="str">
        <f ca="true">+IF(OFFSET('Sanitation Data'!$H$30,0,10*ROW('Sanitation Data'!H73))="","",OFFSET('Sanitation Data'!$H$30,0,10*ROW('Sanitation Data'!H73)))</f>
        <v/>
      </c>
      <c r="DH79" s="297" t="str">
        <f ca="true">+IF(OFFSET('Sanitation Data'!$H$31,0,10*ROW('Sanitation Data'!H73))="","",OFFSET('Sanitation Data'!$H$31,0,10*ROW('Sanitation Data'!H73)))</f>
        <v/>
      </c>
      <c r="DI79" s="297" t="str">
        <f ca="true">+IF(OFFSET('Sanitation Data'!$H$32,0,10*ROW('Sanitation Data'!H73))="","",OFFSET('Sanitation Data'!$H$32,0,10*ROW('Sanitation Data'!H73)))</f>
        <v/>
      </c>
      <c r="DJ79" s="297" t="str">
        <f ca="true">+IF(OFFSET('Sanitation Data'!$I$28,0,10*ROW('Sanitation Data'!I73))="","",OFFSET('Sanitation Data'!$I$28,0,10*ROW('Sanitation Data'!I73)))</f>
        <v/>
      </c>
      <c r="DK79" s="297" t="str">
        <f ca="true">+IF(OFFSET('Sanitation Data'!$I$29,0,10*ROW('Sanitation Data'!I73))="","",OFFSET('Sanitation Data'!$I$29,0,10*ROW('Sanitation Data'!I73)))</f>
        <v/>
      </c>
      <c r="DL79" s="297" t="str">
        <f ca="true">+IF(OFFSET('Sanitation Data'!$I$30,0,10*ROW('Sanitation Data'!I73))="","",OFFSET('Sanitation Data'!$I$30,0,10*ROW('Sanitation Data'!I73)))</f>
        <v/>
      </c>
      <c r="DM79" s="297" t="str">
        <f ca="true">+IF(OFFSET('Sanitation Data'!$I$31,0,10*ROW('Sanitation Data'!I73))="","",OFFSET('Sanitation Data'!$I$31,0,10*ROW('Sanitation Data'!I73)))</f>
        <v/>
      </c>
      <c r="DN79" s="297" t="str">
        <f ca="true">+IF(OFFSET('Sanitation Data'!$I$32,0,10*ROW('Sanitation Data'!I73))="","",OFFSET('Sanitation Data'!$I$32,0,10*ROW('Sanitation Data'!I73)))</f>
        <v/>
      </c>
      <c r="DO79" s="297" t="str">
        <f ca="true">+IF(OFFSET('Hygiene Data'!$D$11,0,10*ROW('Hygiene Data'!D73))="","",OFFSET('Hygiene Data'!$D$11,0,10*ROW('Hygiene Data'!D73)))</f>
        <v/>
      </c>
      <c r="DP79" s="297" t="str">
        <f ca="true">+IF(OFFSET('Hygiene Data'!$D$12,0,10*ROW('Hygiene Data'!D73))="","",OFFSET('Hygiene Data'!$D$12,0,10*ROW('Hygiene Data'!D73)))</f>
        <v/>
      </c>
      <c r="DQ79" s="297" t="str">
        <f ca="true">+IF(OFFSET('Hygiene Data'!$D$13,0,10*ROW('Hygiene Data'!D73))="","",OFFSET('Hygiene Data'!$D$13,0,10*ROW('Hygiene Data'!D73)))</f>
        <v/>
      </c>
      <c r="DR79" s="297" t="str">
        <f ca="true">+IF(OFFSET('Hygiene Data'!$E$11,0,10*ROW('Hygiene Data'!E73))="","",OFFSET('Hygiene Data'!$E$11,0,10*ROW('Hygiene Data'!E73)))</f>
        <v/>
      </c>
      <c r="DS79" s="297" t="str">
        <f ca="true">+IF(OFFSET('Hygiene Data'!$E$12,0,10*ROW('Hygiene Data'!E73))="","",OFFSET('Hygiene Data'!$E$12,0,10*ROW('Hygiene Data'!E73)))</f>
        <v/>
      </c>
      <c r="DT79" s="297" t="str">
        <f ca="true">+IF(OFFSET('Hygiene Data'!$E$13,0,10*ROW('Hygiene Data'!E73))="","",OFFSET('Hygiene Data'!$E$13,0,10*ROW('Hygiene Data'!E73)))</f>
        <v/>
      </c>
      <c r="DU79" s="297" t="str">
        <f ca="true">+IF(OFFSET('Hygiene Data'!$F$11,0,10*ROW('Hygiene Data'!F73))="","",OFFSET('Hygiene Data'!$F$11,0,10*ROW('Hygiene Data'!F73)))</f>
        <v/>
      </c>
      <c r="DV79" s="297" t="str">
        <f ca="true">+IF(OFFSET('Hygiene Data'!$F$12,0,10*ROW('Hygiene Data'!F73))="","",OFFSET('Hygiene Data'!$F$12,0,10*ROW('Hygiene Data'!F73)))</f>
        <v/>
      </c>
      <c r="DW79" s="297" t="str">
        <f ca="true">+IF(OFFSET('Hygiene Data'!$F$13,0,10*ROW('Hygiene Data'!F73))="","",OFFSET('Hygiene Data'!$F$13,0,10*ROW('Hygiene Data'!F73)))</f>
        <v/>
      </c>
      <c r="DX79" s="297" t="str">
        <f ca="true">+IF(OFFSET('Hygiene Data'!$G$11,0,10*ROW('Hygiene Data'!G73))="","",OFFSET('Hygiene Data'!$G$11,0,10*ROW('Hygiene Data'!G73)))</f>
        <v/>
      </c>
      <c r="DY79" s="297" t="str">
        <f ca="true">+IF(OFFSET('Hygiene Data'!$G$12,0,10*ROW('Hygiene Data'!G73))="","",OFFSET('Hygiene Data'!$G$12,0,10*ROW('Hygiene Data'!G73)))</f>
        <v/>
      </c>
      <c r="DZ79" s="297" t="str">
        <f ca="true">+IF(OFFSET('Hygiene Data'!$G$13,0,10*ROW('Hygiene Data'!G73))="","",OFFSET('Hygiene Data'!$G$13,0,10*ROW('Hygiene Data'!G73)))</f>
        <v/>
      </c>
      <c r="EA79" s="297" t="str">
        <f ca="true">+IF(OFFSET('Hygiene Data'!$H$11,0,10*ROW('Hygiene Data'!H73))="","",OFFSET('Hygiene Data'!$H$11,0,10*ROW('Hygiene Data'!H73)))</f>
        <v/>
      </c>
      <c r="EB79" s="297" t="str">
        <f ca="true">+IF(OFFSET('Hygiene Data'!$H$12,0,10*ROW('Hygiene Data'!H73))="","",OFFSET('Hygiene Data'!$H$12,0,10*ROW('Hygiene Data'!H73)))</f>
        <v/>
      </c>
      <c r="EC79" s="297" t="str">
        <f ca="true">+IF(OFFSET('Hygiene Data'!$H$13,0,10*ROW('Hygiene Data'!H73))="","",OFFSET('Hygiene Data'!$H$13,0,10*ROW('Hygiene Data'!H73)))</f>
        <v/>
      </c>
      <c r="ED79" s="297" t="str">
        <f ca="true">+IF(OFFSET('Hygiene Data'!$I$11,0,10*ROW('Hygiene Data'!I73))="","",OFFSET('Hygiene Data'!$I$11,0,10*ROW('Hygiene Data'!I73)))</f>
        <v/>
      </c>
      <c r="EE79" s="297" t="str">
        <f ca="true">+IF(OFFSET('Hygiene Data'!$I$12,0,10*ROW('Hygiene Data'!I73))="","",OFFSET('Hygiene Data'!$I$12,0,10*ROW('Hygiene Data'!I73)))</f>
        <v/>
      </c>
      <c r="EF79" s="29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3"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7"/>
      <c r="BS80" s="297" t="str">
        <f ca="true">+IF(OFFSET('Water Data'!$D$27,0,10*ROW('Water Data'!D74))="","",OFFSET('Water Data'!$D$27,0,10*ROW('Water Data'!D74)))</f>
        <v/>
      </c>
      <c r="BT80" s="297" t="str">
        <f ca="true">+IF(OFFSET('Water Data'!$D$28,0,10*ROW('Water Data'!D74))="","",OFFSET('Water Data'!$D$28,0,10*ROW('Water Data'!D74)))</f>
        <v/>
      </c>
      <c r="BU80" s="297" t="str">
        <f ca="true">+IF(OFFSET('Water Data'!$D$29,0,10*ROW('Water Data'!D74))="","",OFFSET('Water Data'!$D$29,0,10*ROW('Water Data'!D74)))</f>
        <v/>
      </c>
      <c r="BV80" s="297" t="str">
        <f ca="true">+IF(OFFSET('Water Data'!$E$27,0,10*ROW('Water Data'!E74))="","",OFFSET('Water Data'!$E$27,0,10*ROW('Water Data'!E74)))</f>
        <v/>
      </c>
      <c r="BW80" s="297" t="str">
        <f ca="true">+IF(OFFSET('Water Data'!$E$28,0,10*ROW('Water Data'!E74))="","",OFFSET('Water Data'!$E$28,0,10*ROW('Water Data'!E74)))</f>
        <v/>
      </c>
      <c r="BX80" s="297" t="str">
        <f ca="true">+IF(OFFSET('Water Data'!$E$29,0,10*ROW('Water Data'!E74))="","",OFFSET('Water Data'!$E$29,0,10*ROW('Water Data'!E74)))</f>
        <v/>
      </c>
      <c r="BY80" s="297" t="str">
        <f ca="true">+IF(OFFSET('Water Data'!$F$27,0,10*ROW('Water Data'!F74))="","",OFFSET('Water Data'!$F$27,0,10*ROW('Water Data'!F74)))</f>
        <v/>
      </c>
      <c r="BZ80" s="297" t="str">
        <f ca="true">+IF(OFFSET('Water Data'!$F$28,0,10*ROW('Water Data'!F74))="","",OFFSET('Water Data'!$F$28,0,10*ROW('Water Data'!F74)))</f>
        <v/>
      </c>
      <c r="CA80" s="297" t="str">
        <f ca="true">+IF(OFFSET('Water Data'!$F$29,0,10*ROW('Water Data'!F74))="","",OFFSET('Water Data'!$F$29,0,10*ROW('Water Data'!F74)))</f>
        <v/>
      </c>
      <c r="CB80" s="297" t="str">
        <f ca="true">+IF(OFFSET('Water Data'!$G$27,0,10*ROW('Water Data'!G74))="","",OFFSET('Water Data'!$G$27,0,10*ROW('Water Data'!G74)))</f>
        <v/>
      </c>
      <c r="CC80" s="297" t="str">
        <f ca="true">+IF(OFFSET('Water Data'!$G$28,0,10*ROW('Water Data'!G74))="","",OFFSET('Water Data'!$G$28,0,10*ROW('Water Data'!G74)))</f>
        <v/>
      </c>
      <c r="CD80" s="297" t="str">
        <f ca="true">+IF(OFFSET('Water Data'!$G$29,0,10*ROW('Water Data'!G74))="","",OFFSET('Water Data'!$G$29,0,10*ROW('Water Data'!G74)))</f>
        <v/>
      </c>
      <c r="CE80" s="297" t="str">
        <f ca="true">+IF(OFFSET('Water Data'!$H$27,0,10*ROW('Water Data'!H74))="","",OFFSET('Water Data'!$H$27,0,10*ROW('Water Data'!H74)))</f>
        <v/>
      </c>
      <c r="CF80" s="297" t="str">
        <f ca="true">+IF(OFFSET('Water Data'!$H$28,0,10*ROW('Water Data'!H74))="","",OFFSET('Water Data'!$H$28,0,10*ROW('Water Data'!H74)))</f>
        <v/>
      </c>
      <c r="CG80" s="297" t="str">
        <f ca="true">+IF(OFFSET('Water Data'!$H$29,0,10*ROW('Water Data'!H74))="","",OFFSET('Water Data'!$H$29,0,10*ROW('Water Data'!H74)))</f>
        <v/>
      </c>
      <c r="CH80" s="297" t="str">
        <f ca="true">+IF(OFFSET('Water Data'!$I$27,0,10*ROW('Water Data'!I74))="","",OFFSET('Water Data'!$I$27,0,10*ROW('Water Data'!I74)))</f>
        <v/>
      </c>
      <c r="CI80" s="297" t="str">
        <f ca="true">+IF(OFFSET('Water Data'!$I$28,0,10*ROW('Water Data'!I74))="","",OFFSET('Water Data'!$I$28,0,10*ROW('Water Data'!I74)))</f>
        <v/>
      </c>
      <c r="CJ80" s="297" t="str">
        <f ca="true">+IF(OFFSET('Water Data'!$I$29,0,10*ROW('Water Data'!I74))="","",OFFSET('Water Data'!$I$29,0,10*ROW('Water Data'!I74)))</f>
        <v/>
      </c>
      <c r="CK80" s="297" t="str">
        <f ca="true">+IF(OFFSET('Sanitation Data'!$D$28,0,10*ROW('Sanitation Data'!D74))="","",OFFSET('Sanitation Data'!$D$28,0,10*ROW('Sanitation Data'!D74)))</f>
        <v/>
      </c>
      <c r="CL80" s="297" t="str">
        <f ca="true">+IF(OFFSET('Sanitation Data'!$D$29,0,10*ROW('Sanitation Data'!D74))="","",OFFSET('Sanitation Data'!$D$29,0,10*ROW('Sanitation Data'!D74)))</f>
        <v/>
      </c>
      <c r="CM80" s="297" t="str">
        <f ca="true">+IF(OFFSET('Sanitation Data'!$D$30,0,10*ROW('Sanitation Data'!D74))="","",OFFSET('Sanitation Data'!$D$30,0,10*ROW('Sanitation Data'!D74)))</f>
        <v/>
      </c>
      <c r="CN80" s="297" t="str">
        <f ca="true">+IF(OFFSET('Sanitation Data'!$D$31,0,10*ROW('Sanitation Data'!D74))="","",OFFSET('Sanitation Data'!$D$31,0,10*ROW('Sanitation Data'!D74)))</f>
        <v/>
      </c>
      <c r="CO80" s="297" t="str">
        <f ca="true">+IF(OFFSET('Sanitation Data'!$D$32,0,10*ROW('Sanitation Data'!D74))="","",OFFSET('Sanitation Data'!$D$32,0,10*ROW('Sanitation Data'!D74)))</f>
        <v/>
      </c>
      <c r="CP80" s="297" t="str">
        <f ca="true">+IF(OFFSET('Sanitation Data'!$E$28,0,10*ROW('Sanitation Data'!E74))="","",OFFSET('Sanitation Data'!$E$28,0,10*ROW('Sanitation Data'!E74)))</f>
        <v/>
      </c>
      <c r="CQ80" s="297" t="str">
        <f ca="true">+IF(OFFSET('Sanitation Data'!$E$29,0,10*ROW('Sanitation Data'!E74))="","",OFFSET('Sanitation Data'!$E$29,0,10*ROW('Sanitation Data'!E74)))</f>
        <v/>
      </c>
      <c r="CR80" s="297" t="str">
        <f ca="true">+IF(OFFSET('Sanitation Data'!$E$30,0,10*ROW('Sanitation Data'!E74))="","",OFFSET('Sanitation Data'!$E$30,0,10*ROW('Sanitation Data'!E74)))</f>
        <v/>
      </c>
      <c r="CS80" s="297" t="str">
        <f ca="true">+IF(OFFSET('Sanitation Data'!$E$31,0,10*ROW('Sanitation Data'!E74))="","",OFFSET('Sanitation Data'!$E$31,0,10*ROW('Sanitation Data'!E74)))</f>
        <v/>
      </c>
      <c r="CT80" s="297" t="str">
        <f ca="true">+IF(OFFSET('Sanitation Data'!$E$32,0,10*ROW('Sanitation Data'!E74))="","",OFFSET('Sanitation Data'!$E$32,0,10*ROW('Sanitation Data'!E74)))</f>
        <v/>
      </c>
      <c r="CU80" s="297" t="str">
        <f ca="true">+IF(OFFSET('Sanitation Data'!$F$28,0,10*ROW('Sanitation Data'!F74))="","",OFFSET('Sanitation Data'!$F$28,0,10*ROW('Sanitation Data'!F74)))</f>
        <v/>
      </c>
      <c r="CV80" s="297" t="str">
        <f ca="true">+IF(OFFSET('Sanitation Data'!$F$29,0,10*ROW('Sanitation Data'!F74))="","",OFFSET('Sanitation Data'!$F$29,0,10*ROW('Sanitation Data'!F74)))</f>
        <v/>
      </c>
      <c r="CW80" s="297" t="str">
        <f ca="true">+IF(OFFSET('Sanitation Data'!$F$30,0,10*ROW('Sanitation Data'!F74))="","",OFFSET('Sanitation Data'!$F$30,0,10*ROW('Sanitation Data'!F74)))</f>
        <v/>
      </c>
      <c r="CX80" s="297" t="str">
        <f ca="true">+IF(OFFSET('Sanitation Data'!$F$31,0,10*ROW('Sanitation Data'!F74))="","",OFFSET('Sanitation Data'!$F$31,0,10*ROW('Sanitation Data'!F74)))</f>
        <v/>
      </c>
      <c r="CY80" s="297" t="str">
        <f ca="true">+IF(OFFSET('Sanitation Data'!$F$32,0,10*ROW('Sanitation Data'!F74))="","",OFFSET('Sanitation Data'!$F$32,0,10*ROW('Sanitation Data'!F74)))</f>
        <v/>
      </c>
      <c r="CZ80" s="297" t="str">
        <f ca="true">+IF(OFFSET('Sanitation Data'!$G$28,0,10*ROW('Sanitation Data'!G74))="","",OFFSET('Sanitation Data'!$G$28,0,10*ROW('Sanitation Data'!G74)))</f>
        <v/>
      </c>
      <c r="DA80" s="297" t="str">
        <f ca="true">+IF(OFFSET('Sanitation Data'!$G$29,0,10*ROW('Sanitation Data'!G74))="","",OFFSET('Sanitation Data'!$G$29,0,10*ROW('Sanitation Data'!G74)))</f>
        <v/>
      </c>
      <c r="DB80" s="297" t="str">
        <f ca="true">+IF(OFFSET('Sanitation Data'!$G$30,0,10*ROW('Sanitation Data'!G74))="","",OFFSET('Sanitation Data'!$G$30,0,10*ROW('Sanitation Data'!G74)))</f>
        <v/>
      </c>
      <c r="DC80" s="297" t="str">
        <f ca="true">+IF(OFFSET('Sanitation Data'!$G$31,0,10*ROW('Sanitation Data'!G74))="","",OFFSET('Sanitation Data'!$G$31,0,10*ROW('Sanitation Data'!G74)))</f>
        <v/>
      </c>
      <c r="DD80" s="297" t="str">
        <f ca="true">+IF(OFFSET('Sanitation Data'!$G$32,0,10*ROW('Sanitation Data'!G74))="","",OFFSET('Sanitation Data'!$G$32,0,10*ROW('Sanitation Data'!G74)))</f>
        <v/>
      </c>
      <c r="DE80" s="297" t="str">
        <f ca="true">+IF(OFFSET('Sanitation Data'!$H$28,0,10*ROW('Sanitation Data'!H74))="","",OFFSET('Sanitation Data'!$H$28,0,10*ROW('Sanitation Data'!H74)))</f>
        <v/>
      </c>
      <c r="DF80" s="297" t="str">
        <f ca="true">+IF(OFFSET('Sanitation Data'!$H$29,0,10*ROW('Sanitation Data'!H74))="","",OFFSET('Sanitation Data'!$H$29,0,10*ROW('Sanitation Data'!H74)))</f>
        <v/>
      </c>
      <c r="DG80" s="297" t="str">
        <f ca="true">+IF(OFFSET('Sanitation Data'!$H$30,0,10*ROW('Sanitation Data'!H74))="","",OFFSET('Sanitation Data'!$H$30,0,10*ROW('Sanitation Data'!H74)))</f>
        <v/>
      </c>
      <c r="DH80" s="297" t="str">
        <f ca="true">+IF(OFFSET('Sanitation Data'!$H$31,0,10*ROW('Sanitation Data'!H74))="","",OFFSET('Sanitation Data'!$H$31,0,10*ROW('Sanitation Data'!H74)))</f>
        <v/>
      </c>
      <c r="DI80" s="297" t="str">
        <f ca="true">+IF(OFFSET('Sanitation Data'!$H$32,0,10*ROW('Sanitation Data'!H74))="","",OFFSET('Sanitation Data'!$H$32,0,10*ROW('Sanitation Data'!H74)))</f>
        <v/>
      </c>
      <c r="DJ80" s="297" t="str">
        <f ca="true">+IF(OFFSET('Sanitation Data'!$I$28,0,10*ROW('Sanitation Data'!I74))="","",OFFSET('Sanitation Data'!$I$28,0,10*ROW('Sanitation Data'!I74)))</f>
        <v/>
      </c>
      <c r="DK80" s="297" t="str">
        <f ca="true">+IF(OFFSET('Sanitation Data'!$I$29,0,10*ROW('Sanitation Data'!I74))="","",OFFSET('Sanitation Data'!$I$29,0,10*ROW('Sanitation Data'!I74)))</f>
        <v/>
      </c>
      <c r="DL80" s="297" t="str">
        <f ca="true">+IF(OFFSET('Sanitation Data'!$I$30,0,10*ROW('Sanitation Data'!I74))="","",OFFSET('Sanitation Data'!$I$30,0,10*ROW('Sanitation Data'!I74)))</f>
        <v/>
      </c>
      <c r="DM80" s="297" t="str">
        <f ca="true">+IF(OFFSET('Sanitation Data'!$I$31,0,10*ROW('Sanitation Data'!I74))="","",OFFSET('Sanitation Data'!$I$31,0,10*ROW('Sanitation Data'!I74)))</f>
        <v/>
      </c>
      <c r="DN80" s="297" t="str">
        <f ca="true">+IF(OFFSET('Sanitation Data'!$I$32,0,10*ROW('Sanitation Data'!I74))="","",OFFSET('Sanitation Data'!$I$32,0,10*ROW('Sanitation Data'!I74)))</f>
        <v/>
      </c>
      <c r="DO80" s="297" t="str">
        <f ca="true">+IF(OFFSET('Hygiene Data'!$D$11,0,10*ROW('Hygiene Data'!D74))="","",OFFSET('Hygiene Data'!$D$11,0,10*ROW('Hygiene Data'!D74)))</f>
        <v/>
      </c>
      <c r="DP80" s="297" t="str">
        <f ca="true">+IF(OFFSET('Hygiene Data'!$D$12,0,10*ROW('Hygiene Data'!D74))="","",OFFSET('Hygiene Data'!$D$12,0,10*ROW('Hygiene Data'!D74)))</f>
        <v/>
      </c>
      <c r="DQ80" s="297" t="str">
        <f ca="true">+IF(OFFSET('Hygiene Data'!$D$13,0,10*ROW('Hygiene Data'!D74))="","",OFFSET('Hygiene Data'!$D$13,0,10*ROW('Hygiene Data'!D74)))</f>
        <v/>
      </c>
      <c r="DR80" s="297" t="str">
        <f ca="true">+IF(OFFSET('Hygiene Data'!$E$11,0,10*ROW('Hygiene Data'!E74))="","",OFFSET('Hygiene Data'!$E$11,0,10*ROW('Hygiene Data'!E74)))</f>
        <v/>
      </c>
      <c r="DS80" s="297" t="str">
        <f ca="true">+IF(OFFSET('Hygiene Data'!$E$12,0,10*ROW('Hygiene Data'!E74))="","",OFFSET('Hygiene Data'!$E$12,0,10*ROW('Hygiene Data'!E74)))</f>
        <v/>
      </c>
      <c r="DT80" s="297" t="str">
        <f ca="true">+IF(OFFSET('Hygiene Data'!$E$13,0,10*ROW('Hygiene Data'!E74))="","",OFFSET('Hygiene Data'!$E$13,0,10*ROW('Hygiene Data'!E74)))</f>
        <v/>
      </c>
      <c r="DU80" s="297" t="str">
        <f ca="true">+IF(OFFSET('Hygiene Data'!$F$11,0,10*ROW('Hygiene Data'!F74))="","",OFFSET('Hygiene Data'!$F$11,0,10*ROW('Hygiene Data'!F74)))</f>
        <v/>
      </c>
      <c r="DV80" s="297" t="str">
        <f ca="true">+IF(OFFSET('Hygiene Data'!$F$12,0,10*ROW('Hygiene Data'!F74))="","",OFFSET('Hygiene Data'!$F$12,0,10*ROW('Hygiene Data'!F74)))</f>
        <v/>
      </c>
      <c r="DW80" s="297" t="str">
        <f ca="true">+IF(OFFSET('Hygiene Data'!$F$13,0,10*ROW('Hygiene Data'!F74))="","",OFFSET('Hygiene Data'!$F$13,0,10*ROW('Hygiene Data'!F74)))</f>
        <v/>
      </c>
      <c r="DX80" s="297" t="str">
        <f ca="true">+IF(OFFSET('Hygiene Data'!$G$11,0,10*ROW('Hygiene Data'!G74))="","",OFFSET('Hygiene Data'!$G$11,0,10*ROW('Hygiene Data'!G74)))</f>
        <v/>
      </c>
      <c r="DY80" s="297" t="str">
        <f ca="true">+IF(OFFSET('Hygiene Data'!$G$12,0,10*ROW('Hygiene Data'!G74))="","",OFFSET('Hygiene Data'!$G$12,0,10*ROW('Hygiene Data'!G74)))</f>
        <v/>
      </c>
      <c r="DZ80" s="297" t="str">
        <f ca="true">+IF(OFFSET('Hygiene Data'!$G$13,0,10*ROW('Hygiene Data'!G74))="","",OFFSET('Hygiene Data'!$G$13,0,10*ROW('Hygiene Data'!G74)))</f>
        <v/>
      </c>
      <c r="EA80" s="297" t="str">
        <f ca="true">+IF(OFFSET('Hygiene Data'!$H$11,0,10*ROW('Hygiene Data'!H74))="","",OFFSET('Hygiene Data'!$H$11,0,10*ROW('Hygiene Data'!H74)))</f>
        <v/>
      </c>
      <c r="EB80" s="297" t="str">
        <f ca="true">+IF(OFFSET('Hygiene Data'!$H$12,0,10*ROW('Hygiene Data'!H74))="","",OFFSET('Hygiene Data'!$H$12,0,10*ROW('Hygiene Data'!H74)))</f>
        <v/>
      </c>
      <c r="EC80" s="297" t="str">
        <f ca="true">+IF(OFFSET('Hygiene Data'!$H$13,0,10*ROW('Hygiene Data'!H74))="","",OFFSET('Hygiene Data'!$H$13,0,10*ROW('Hygiene Data'!H74)))</f>
        <v/>
      </c>
      <c r="ED80" s="297" t="str">
        <f ca="true">+IF(OFFSET('Hygiene Data'!$I$11,0,10*ROW('Hygiene Data'!I74))="","",OFFSET('Hygiene Data'!$I$11,0,10*ROW('Hygiene Data'!I74)))</f>
        <v/>
      </c>
      <c r="EE80" s="297" t="str">
        <f ca="true">+IF(OFFSET('Hygiene Data'!$I$12,0,10*ROW('Hygiene Data'!I74))="","",OFFSET('Hygiene Data'!$I$12,0,10*ROW('Hygiene Data'!I74)))</f>
        <v/>
      </c>
      <c r="EF80" s="29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3"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7"/>
      <c r="BS81" s="297" t="str">
        <f ca="true">+IF(OFFSET('Water Data'!$D$27,0,10*ROW('Water Data'!D75))="","",OFFSET('Water Data'!$D$27,0,10*ROW('Water Data'!D75)))</f>
        <v/>
      </c>
      <c r="BT81" s="297" t="str">
        <f ca="true">+IF(OFFSET('Water Data'!$D$28,0,10*ROW('Water Data'!D75))="","",OFFSET('Water Data'!$D$28,0,10*ROW('Water Data'!D75)))</f>
        <v/>
      </c>
      <c r="BU81" s="297" t="str">
        <f ca="true">+IF(OFFSET('Water Data'!$D$29,0,10*ROW('Water Data'!D75))="","",OFFSET('Water Data'!$D$29,0,10*ROW('Water Data'!D75)))</f>
        <v/>
      </c>
      <c r="BV81" s="297" t="str">
        <f ca="true">+IF(OFFSET('Water Data'!$E$27,0,10*ROW('Water Data'!E75))="","",OFFSET('Water Data'!$E$27,0,10*ROW('Water Data'!E75)))</f>
        <v/>
      </c>
      <c r="BW81" s="297" t="str">
        <f ca="true">+IF(OFFSET('Water Data'!$E$28,0,10*ROW('Water Data'!E75))="","",OFFSET('Water Data'!$E$28,0,10*ROW('Water Data'!E75)))</f>
        <v/>
      </c>
      <c r="BX81" s="297" t="str">
        <f ca="true">+IF(OFFSET('Water Data'!$E$29,0,10*ROW('Water Data'!E75))="","",OFFSET('Water Data'!$E$29,0,10*ROW('Water Data'!E75)))</f>
        <v/>
      </c>
      <c r="BY81" s="297" t="str">
        <f ca="true">+IF(OFFSET('Water Data'!$F$27,0,10*ROW('Water Data'!F75))="","",OFFSET('Water Data'!$F$27,0,10*ROW('Water Data'!F75)))</f>
        <v/>
      </c>
      <c r="BZ81" s="297" t="str">
        <f ca="true">+IF(OFFSET('Water Data'!$F$28,0,10*ROW('Water Data'!F75))="","",OFFSET('Water Data'!$F$28,0,10*ROW('Water Data'!F75)))</f>
        <v/>
      </c>
      <c r="CA81" s="297" t="str">
        <f ca="true">+IF(OFFSET('Water Data'!$F$29,0,10*ROW('Water Data'!F75))="","",OFFSET('Water Data'!$F$29,0,10*ROW('Water Data'!F75)))</f>
        <v/>
      </c>
      <c r="CB81" s="297" t="str">
        <f ca="true">+IF(OFFSET('Water Data'!$G$27,0,10*ROW('Water Data'!G75))="","",OFFSET('Water Data'!$G$27,0,10*ROW('Water Data'!G75)))</f>
        <v/>
      </c>
      <c r="CC81" s="297" t="str">
        <f ca="true">+IF(OFFSET('Water Data'!$G$28,0,10*ROW('Water Data'!G75))="","",OFFSET('Water Data'!$G$28,0,10*ROW('Water Data'!G75)))</f>
        <v/>
      </c>
      <c r="CD81" s="297" t="str">
        <f ca="true">+IF(OFFSET('Water Data'!$G$29,0,10*ROW('Water Data'!G75))="","",OFFSET('Water Data'!$G$29,0,10*ROW('Water Data'!G75)))</f>
        <v/>
      </c>
      <c r="CE81" s="297" t="str">
        <f ca="true">+IF(OFFSET('Water Data'!$H$27,0,10*ROW('Water Data'!H75))="","",OFFSET('Water Data'!$H$27,0,10*ROW('Water Data'!H75)))</f>
        <v/>
      </c>
      <c r="CF81" s="297" t="str">
        <f ca="true">+IF(OFFSET('Water Data'!$H$28,0,10*ROW('Water Data'!H75))="","",OFFSET('Water Data'!$H$28,0,10*ROW('Water Data'!H75)))</f>
        <v/>
      </c>
      <c r="CG81" s="297" t="str">
        <f ca="true">+IF(OFFSET('Water Data'!$H$29,0,10*ROW('Water Data'!H75))="","",OFFSET('Water Data'!$H$29,0,10*ROW('Water Data'!H75)))</f>
        <v/>
      </c>
      <c r="CH81" s="297" t="str">
        <f ca="true">+IF(OFFSET('Water Data'!$I$27,0,10*ROW('Water Data'!I75))="","",OFFSET('Water Data'!$I$27,0,10*ROW('Water Data'!I75)))</f>
        <v/>
      </c>
      <c r="CI81" s="297" t="str">
        <f ca="true">+IF(OFFSET('Water Data'!$I$28,0,10*ROW('Water Data'!I75))="","",OFFSET('Water Data'!$I$28,0,10*ROW('Water Data'!I75)))</f>
        <v/>
      </c>
      <c r="CJ81" s="297" t="str">
        <f ca="true">+IF(OFFSET('Water Data'!$I$29,0,10*ROW('Water Data'!I75))="","",OFFSET('Water Data'!$I$29,0,10*ROW('Water Data'!I75)))</f>
        <v/>
      </c>
      <c r="CK81" s="297" t="str">
        <f ca="true">+IF(OFFSET('Sanitation Data'!$D$28,0,10*ROW('Sanitation Data'!D75))="","",OFFSET('Sanitation Data'!$D$28,0,10*ROW('Sanitation Data'!D75)))</f>
        <v/>
      </c>
      <c r="CL81" s="297" t="str">
        <f ca="true">+IF(OFFSET('Sanitation Data'!$D$29,0,10*ROW('Sanitation Data'!D75))="","",OFFSET('Sanitation Data'!$D$29,0,10*ROW('Sanitation Data'!D75)))</f>
        <v/>
      </c>
      <c r="CM81" s="297" t="str">
        <f ca="true">+IF(OFFSET('Sanitation Data'!$D$30,0,10*ROW('Sanitation Data'!D75))="","",OFFSET('Sanitation Data'!$D$30,0,10*ROW('Sanitation Data'!D75)))</f>
        <v/>
      </c>
      <c r="CN81" s="297" t="str">
        <f ca="true">+IF(OFFSET('Sanitation Data'!$D$31,0,10*ROW('Sanitation Data'!D75))="","",OFFSET('Sanitation Data'!$D$31,0,10*ROW('Sanitation Data'!D75)))</f>
        <v/>
      </c>
      <c r="CO81" s="297" t="str">
        <f ca="true">+IF(OFFSET('Sanitation Data'!$D$32,0,10*ROW('Sanitation Data'!D75))="","",OFFSET('Sanitation Data'!$D$32,0,10*ROW('Sanitation Data'!D75)))</f>
        <v/>
      </c>
      <c r="CP81" s="297" t="str">
        <f ca="true">+IF(OFFSET('Sanitation Data'!$E$28,0,10*ROW('Sanitation Data'!E75))="","",OFFSET('Sanitation Data'!$E$28,0,10*ROW('Sanitation Data'!E75)))</f>
        <v/>
      </c>
      <c r="CQ81" s="297" t="str">
        <f ca="true">+IF(OFFSET('Sanitation Data'!$E$29,0,10*ROW('Sanitation Data'!E75))="","",OFFSET('Sanitation Data'!$E$29,0,10*ROW('Sanitation Data'!E75)))</f>
        <v/>
      </c>
      <c r="CR81" s="297" t="str">
        <f ca="true">+IF(OFFSET('Sanitation Data'!$E$30,0,10*ROW('Sanitation Data'!E75))="","",OFFSET('Sanitation Data'!$E$30,0,10*ROW('Sanitation Data'!E75)))</f>
        <v/>
      </c>
      <c r="CS81" s="297" t="str">
        <f ca="true">+IF(OFFSET('Sanitation Data'!$E$31,0,10*ROW('Sanitation Data'!E75))="","",OFFSET('Sanitation Data'!$E$31,0,10*ROW('Sanitation Data'!E75)))</f>
        <v/>
      </c>
      <c r="CT81" s="297" t="str">
        <f ca="true">+IF(OFFSET('Sanitation Data'!$E$32,0,10*ROW('Sanitation Data'!E75))="","",OFFSET('Sanitation Data'!$E$32,0,10*ROW('Sanitation Data'!E75)))</f>
        <v/>
      </c>
      <c r="CU81" s="297" t="str">
        <f ca="true">+IF(OFFSET('Sanitation Data'!$F$28,0,10*ROW('Sanitation Data'!F75))="","",OFFSET('Sanitation Data'!$F$28,0,10*ROW('Sanitation Data'!F75)))</f>
        <v/>
      </c>
      <c r="CV81" s="297" t="str">
        <f ca="true">+IF(OFFSET('Sanitation Data'!$F$29,0,10*ROW('Sanitation Data'!F75))="","",OFFSET('Sanitation Data'!$F$29,0,10*ROW('Sanitation Data'!F75)))</f>
        <v/>
      </c>
      <c r="CW81" s="297" t="str">
        <f ca="true">+IF(OFFSET('Sanitation Data'!$F$30,0,10*ROW('Sanitation Data'!F75))="","",OFFSET('Sanitation Data'!$F$30,0,10*ROW('Sanitation Data'!F75)))</f>
        <v/>
      </c>
      <c r="CX81" s="297" t="str">
        <f ca="true">+IF(OFFSET('Sanitation Data'!$F$31,0,10*ROW('Sanitation Data'!F75))="","",OFFSET('Sanitation Data'!$F$31,0,10*ROW('Sanitation Data'!F75)))</f>
        <v/>
      </c>
      <c r="CY81" s="297" t="str">
        <f ca="true">+IF(OFFSET('Sanitation Data'!$F$32,0,10*ROW('Sanitation Data'!F75))="","",OFFSET('Sanitation Data'!$F$32,0,10*ROW('Sanitation Data'!F75)))</f>
        <v/>
      </c>
      <c r="CZ81" s="297" t="str">
        <f ca="true">+IF(OFFSET('Sanitation Data'!$G$28,0,10*ROW('Sanitation Data'!G75))="","",OFFSET('Sanitation Data'!$G$28,0,10*ROW('Sanitation Data'!G75)))</f>
        <v/>
      </c>
      <c r="DA81" s="297" t="str">
        <f ca="true">+IF(OFFSET('Sanitation Data'!$G$29,0,10*ROW('Sanitation Data'!G75))="","",OFFSET('Sanitation Data'!$G$29,0,10*ROW('Sanitation Data'!G75)))</f>
        <v/>
      </c>
      <c r="DB81" s="297" t="str">
        <f ca="true">+IF(OFFSET('Sanitation Data'!$G$30,0,10*ROW('Sanitation Data'!G75))="","",OFFSET('Sanitation Data'!$G$30,0,10*ROW('Sanitation Data'!G75)))</f>
        <v/>
      </c>
      <c r="DC81" s="297" t="str">
        <f ca="true">+IF(OFFSET('Sanitation Data'!$G$31,0,10*ROW('Sanitation Data'!G75))="","",OFFSET('Sanitation Data'!$G$31,0,10*ROW('Sanitation Data'!G75)))</f>
        <v/>
      </c>
      <c r="DD81" s="297" t="str">
        <f ca="true">+IF(OFFSET('Sanitation Data'!$G$32,0,10*ROW('Sanitation Data'!G75))="","",OFFSET('Sanitation Data'!$G$32,0,10*ROW('Sanitation Data'!G75)))</f>
        <v/>
      </c>
      <c r="DE81" s="297" t="str">
        <f ca="true">+IF(OFFSET('Sanitation Data'!$H$28,0,10*ROW('Sanitation Data'!H75))="","",OFFSET('Sanitation Data'!$H$28,0,10*ROW('Sanitation Data'!H75)))</f>
        <v/>
      </c>
      <c r="DF81" s="297" t="str">
        <f ca="true">+IF(OFFSET('Sanitation Data'!$H$29,0,10*ROW('Sanitation Data'!H75))="","",OFFSET('Sanitation Data'!$H$29,0,10*ROW('Sanitation Data'!H75)))</f>
        <v/>
      </c>
      <c r="DG81" s="297" t="str">
        <f ca="true">+IF(OFFSET('Sanitation Data'!$H$30,0,10*ROW('Sanitation Data'!H75))="","",OFFSET('Sanitation Data'!$H$30,0,10*ROW('Sanitation Data'!H75)))</f>
        <v/>
      </c>
      <c r="DH81" s="297" t="str">
        <f ca="true">+IF(OFFSET('Sanitation Data'!$H$31,0,10*ROW('Sanitation Data'!H75))="","",OFFSET('Sanitation Data'!$H$31,0,10*ROW('Sanitation Data'!H75)))</f>
        <v/>
      </c>
      <c r="DI81" s="297" t="str">
        <f ca="true">+IF(OFFSET('Sanitation Data'!$H$32,0,10*ROW('Sanitation Data'!H75))="","",OFFSET('Sanitation Data'!$H$32,0,10*ROW('Sanitation Data'!H75)))</f>
        <v/>
      </c>
      <c r="DJ81" s="297" t="str">
        <f ca="true">+IF(OFFSET('Sanitation Data'!$I$28,0,10*ROW('Sanitation Data'!I75))="","",OFFSET('Sanitation Data'!$I$28,0,10*ROW('Sanitation Data'!I75)))</f>
        <v/>
      </c>
      <c r="DK81" s="297" t="str">
        <f ca="true">+IF(OFFSET('Sanitation Data'!$I$29,0,10*ROW('Sanitation Data'!I75))="","",OFFSET('Sanitation Data'!$I$29,0,10*ROW('Sanitation Data'!I75)))</f>
        <v/>
      </c>
      <c r="DL81" s="297" t="str">
        <f ca="true">+IF(OFFSET('Sanitation Data'!$I$30,0,10*ROW('Sanitation Data'!I75))="","",OFFSET('Sanitation Data'!$I$30,0,10*ROW('Sanitation Data'!I75)))</f>
        <v/>
      </c>
      <c r="DM81" s="297" t="str">
        <f ca="true">+IF(OFFSET('Sanitation Data'!$I$31,0,10*ROW('Sanitation Data'!I75))="","",OFFSET('Sanitation Data'!$I$31,0,10*ROW('Sanitation Data'!I75)))</f>
        <v/>
      </c>
      <c r="DN81" s="297" t="str">
        <f ca="true">+IF(OFFSET('Sanitation Data'!$I$32,0,10*ROW('Sanitation Data'!I75))="","",OFFSET('Sanitation Data'!$I$32,0,10*ROW('Sanitation Data'!I75)))</f>
        <v/>
      </c>
      <c r="DO81" s="297" t="str">
        <f ca="true">+IF(OFFSET('Hygiene Data'!$D$11,0,10*ROW('Hygiene Data'!D75))="","",OFFSET('Hygiene Data'!$D$11,0,10*ROW('Hygiene Data'!D75)))</f>
        <v/>
      </c>
      <c r="DP81" s="297" t="str">
        <f ca="true">+IF(OFFSET('Hygiene Data'!$D$12,0,10*ROW('Hygiene Data'!D75))="","",OFFSET('Hygiene Data'!$D$12,0,10*ROW('Hygiene Data'!D75)))</f>
        <v/>
      </c>
      <c r="DQ81" s="297" t="str">
        <f ca="true">+IF(OFFSET('Hygiene Data'!$D$13,0,10*ROW('Hygiene Data'!D75))="","",OFFSET('Hygiene Data'!$D$13,0,10*ROW('Hygiene Data'!D75)))</f>
        <v/>
      </c>
      <c r="DR81" s="297" t="str">
        <f ca="true">+IF(OFFSET('Hygiene Data'!$E$11,0,10*ROW('Hygiene Data'!E75))="","",OFFSET('Hygiene Data'!$E$11,0,10*ROW('Hygiene Data'!E75)))</f>
        <v/>
      </c>
      <c r="DS81" s="297" t="str">
        <f ca="true">+IF(OFFSET('Hygiene Data'!$E$12,0,10*ROW('Hygiene Data'!E75))="","",OFFSET('Hygiene Data'!$E$12,0,10*ROW('Hygiene Data'!E75)))</f>
        <v/>
      </c>
      <c r="DT81" s="297" t="str">
        <f ca="true">+IF(OFFSET('Hygiene Data'!$E$13,0,10*ROW('Hygiene Data'!E75))="","",OFFSET('Hygiene Data'!$E$13,0,10*ROW('Hygiene Data'!E75)))</f>
        <v/>
      </c>
      <c r="DU81" s="297" t="str">
        <f ca="true">+IF(OFFSET('Hygiene Data'!$F$11,0,10*ROW('Hygiene Data'!F75))="","",OFFSET('Hygiene Data'!$F$11,0,10*ROW('Hygiene Data'!F75)))</f>
        <v/>
      </c>
      <c r="DV81" s="297" t="str">
        <f ca="true">+IF(OFFSET('Hygiene Data'!$F$12,0,10*ROW('Hygiene Data'!F75))="","",OFFSET('Hygiene Data'!$F$12,0,10*ROW('Hygiene Data'!F75)))</f>
        <v/>
      </c>
      <c r="DW81" s="297" t="str">
        <f ca="true">+IF(OFFSET('Hygiene Data'!$F$13,0,10*ROW('Hygiene Data'!F75))="","",OFFSET('Hygiene Data'!$F$13,0,10*ROW('Hygiene Data'!F75)))</f>
        <v/>
      </c>
      <c r="DX81" s="297" t="str">
        <f ca="true">+IF(OFFSET('Hygiene Data'!$G$11,0,10*ROW('Hygiene Data'!G75))="","",OFFSET('Hygiene Data'!$G$11,0,10*ROW('Hygiene Data'!G75)))</f>
        <v/>
      </c>
      <c r="DY81" s="297" t="str">
        <f ca="true">+IF(OFFSET('Hygiene Data'!$G$12,0,10*ROW('Hygiene Data'!G75))="","",OFFSET('Hygiene Data'!$G$12,0,10*ROW('Hygiene Data'!G75)))</f>
        <v/>
      </c>
      <c r="DZ81" s="297" t="str">
        <f ca="true">+IF(OFFSET('Hygiene Data'!$G$13,0,10*ROW('Hygiene Data'!G75))="","",OFFSET('Hygiene Data'!$G$13,0,10*ROW('Hygiene Data'!G75)))</f>
        <v/>
      </c>
      <c r="EA81" s="297" t="str">
        <f ca="true">+IF(OFFSET('Hygiene Data'!$H$11,0,10*ROW('Hygiene Data'!H75))="","",OFFSET('Hygiene Data'!$H$11,0,10*ROW('Hygiene Data'!H75)))</f>
        <v/>
      </c>
      <c r="EB81" s="297" t="str">
        <f ca="true">+IF(OFFSET('Hygiene Data'!$H$12,0,10*ROW('Hygiene Data'!H75))="","",OFFSET('Hygiene Data'!$H$12,0,10*ROW('Hygiene Data'!H75)))</f>
        <v/>
      </c>
      <c r="EC81" s="297" t="str">
        <f ca="true">+IF(OFFSET('Hygiene Data'!$H$13,0,10*ROW('Hygiene Data'!H75))="","",OFFSET('Hygiene Data'!$H$13,0,10*ROW('Hygiene Data'!H75)))</f>
        <v/>
      </c>
      <c r="ED81" s="297" t="str">
        <f ca="true">+IF(OFFSET('Hygiene Data'!$I$11,0,10*ROW('Hygiene Data'!I75))="","",OFFSET('Hygiene Data'!$I$11,0,10*ROW('Hygiene Data'!I75)))</f>
        <v/>
      </c>
      <c r="EE81" s="297" t="str">
        <f ca="true">+IF(OFFSET('Hygiene Data'!$I$12,0,10*ROW('Hygiene Data'!I75))="","",OFFSET('Hygiene Data'!$I$12,0,10*ROW('Hygiene Data'!I75)))</f>
        <v/>
      </c>
      <c r="EF81" s="29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3"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7"/>
      <c r="BS82" s="297" t="str">
        <f ca="true">+IF(OFFSET('Water Data'!$D$27,0,10*ROW('Water Data'!D76))="","",OFFSET('Water Data'!$D$27,0,10*ROW('Water Data'!D76)))</f>
        <v/>
      </c>
      <c r="BT82" s="297" t="str">
        <f ca="true">+IF(OFFSET('Water Data'!$D$28,0,10*ROW('Water Data'!D76))="","",OFFSET('Water Data'!$D$28,0,10*ROW('Water Data'!D76)))</f>
        <v/>
      </c>
      <c r="BU82" s="297" t="str">
        <f ca="true">+IF(OFFSET('Water Data'!$D$29,0,10*ROW('Water Data'!D76))="","",OFFSET('Water Data'!$D$29,0,10*ROW('Water Data'!D76)))</f>
        <v/>
      </c>
      <c r="BV82" s="297" t="str">
        <f ca="true">+IF(OFFSET('Water Data'!$E$27,0,10*ROW('Water Data'!E76))="","",OFFSET('Water Data'!$E$27,0,10*ROW('Water Data'!E76)))</f>
        <v/>
      </c>
      <c r="BW82" s="297" t="str">
        <f ca="true">+IF(OFFSET('Water Data'!$E$28,0,10*ROW('Water Data'!E76))="","",OFFSET('Water Data'!$E$28,0,10*ROW('Water Data'!E76)))</f>
        <v/>
      </c>
      <c r="BX82" s="297" t="str">
        <f ca="true">+IF(OFFSET('Water Data'!$E$29,0,10*ROW('Water Data'!E76))="","",OFFSET('Water Data'!$E$29,0,10*ROW('Water Data'!E76)))</f>
        <v/>
      </c>
      <c r="BY82" s="297" t="str">
        <f ca="true">+IF(OFFSET('Water Data'!$F$27,0,10*ROW('Water Data'!F76))="","",OFFSET('Water Data'!$F$27,0,10*ROW('Water Data'!F76)))</f>
        <v/>
      </c>
      <c r="BZ82" s="297" t="str">
        <f ca="true">+IF(OFFSET('Water Data'!$F$28,0,10*ROW('Water Data'!F76))="","",OFFSET('Water Data'!$F$28,0,10*ROW('Water Data'!F76)))</f>
        <v/>
      </c>
      <c r="CA82" s="297" t="str">
        <f ca="true">+IF(OFFSET('Water Data'!$F$29,0,10*ROW('Water Data'!F76))="","",OFFSET('Water Data'!$F$29,0,10*ROW('Water Data'!F76)))</f>
        <v/>
      </c>
      <c r="CB82" s="297" t="str">
        <f ca="true">+IF(OFFSET('Water Data'!$G$27,0,10*ROW('Water Data'!G76))="","",OFFSET('Water Data'!$G$27,0,10*ROW('Water Data'!G76)))</f>
        <v/>
      </c>
      <c r="CC82" s="297" t="str">
        <f ca="true">+IF(OFFSET('Water Data'!$G$28,0,10*ROW('Water Data'!G76))="","",OFFSET('Water Data'!$G$28,0,10*ROW('Water Data'!G76)))</f>
        <v/>
      </c>
      <c r="CD82" s="297" t="str">
        <f ca="true">+IF(OFFSET('Water Data'!$G$29,0,10*ROW('Water Data'!G76))="","",OFFSET('Water Data'!$G$29,0,10*ROW('Water Data'!G76)))</f>
        <v/>
      </c>
      <c r="CE82" s="297" t="str">
        <f ca="true">+IF(OFFSET('Water Data'!$H$27,0,10*ROW('Water Data'!H76))="","",OFFSET('Water Data'!$H$27,0,10*ROW('Water Data'!H76)))</f>
        <v/>
      </c>
      <c r="CF82" s="297" t="str">
        <f ca="true">+IF(OFFSET('Water Data'!$H$28,0,10*ROW('Water Data'!H76))="","",OFFSET('Water Data'!$H$28,0,10*ROW('Water Data'!H76)))</f>
        <v/>
      </c>
      <c r="CG82" s="297" t="str">
        <f ca="true">+IF(OFFSET('Water Data'!$H$29,0,10*ROW('Water Data'!H76))="","",OFFSET('Water Data'!$H$29,0,10*ROW('Water Data'!H76)))</f>
        <v/>
      </c>
      <c r="CH82" s="297" t="str">
        <f ca="true">+IF(OFFSET('Water Data'!$I$27,0,10*ROW('Water Data'!I76))="","",OFFSET('Water Data'!$I$27,0,10*ROW('Water Data'!I76)))</f>
        <v/>
      </c>
      <c r="CI82" s="297" t="str">
        <f ca="true">+IF(OFFSET('Water Data'!$I$28,0,10*ROW('Water Data'!I76))="","",OFFSET('Water Data'!$I$28,0,10*ROW('Water Data'!I76)))</f>
        <v/>
      </c>
      <c r="CJ82" s="297" t="str">
        <f ca="true">+IF(OFFSET('Water Data'!$I$29,0,10*ROW('Water Data'!I76))="","",OFFSET('Water Data'!$I$29,0,10*ROW('Water Data'!I76)))</f>
        <v/>
      </c>
      <c r="CK82" s="297" t="str">
        <f ca="true">+IF(OFFSET('Sanitation Data'!$D$28,0,10*ROW('Sanitation Data'!D76))="","",OFFSET('Sanitation Data'!$D$28,0,10*ROW('Sanitation Data'!D76)))</f>
        <v/>
      </c>
      <c r="CL82" s="297" t="str">
        <f ca="true">+IF(OFFSET('Sanitation Data'!$D$29,0,10*ROW('Sanitation Data'!D76))="","",OFFSET('Sanitation Data'!$D$29,0,10*ROW('Sanitation Data'!D76)))</f>
        <v/>
      </c>
      <c r="CM82" s="297" t="str">
        <f ca="true">+IF(OFFSET('Sanitation Data'!$D$30,0,10*ROW('Sanitation Data'!D76))="","",OFFSET('Sanitation Data'!$D$30,0,10*ROW('Sanitation Data'!D76)))</f>
        <v/>
      </c>
      <c r="CN82" s="297" t="str">
        <f ca="true">+IF(OFFSET('Sanitation Data'!$D$31,0,10*ROW('Sanitation Data'!D76))="","",OFFSET('Sanitation Data'!$D$31,0,10*ROW('Sanitation Data'!D76)))</f>
        <v/>
      </c>
      <c r="CO82" s="297" t="str">
        <f ca="true">+IF(OFFSET('Sanitation Data'!$D$32,0,10*ROW('Sanitation Data'!D76))="","",OFFSET('Sanitation Data'!$D$32,0,10*ROW('Sanitation Data'!D76)))</f>
        <v/>
      </c>
      <c r="CP82" s="297" t="str">
        <f ca="true">+IF(OFFSET('Sanitation Data'!$E$28,0,10*ROW('Sanitation Data'!E76))="","",OFFSET('Sanitation Data'!$E$28,0,10*ROW('Sanitation Data'!E76)))</f>
        <v/>
      </c>
      <c r="CQ82" s="297" t="str">
        <f ca="true">+IF(OFFSET('Sanitation Data'!$E$29,0,10*ROW('Sanitation Data'!E76))="","",OFFSET('Sanitation Data'!$E$29,0,10*ROW('Sanitation Data'!E76)))</f>
        <v/>
      </c>
      <c r="CR82" s="297" t="str">
        <f ca="true">+IF(OFFSET('Sanitation Data'!$E$30,0,10*ROW('Sanitation Data'!E76))="","",OFFSET('Sanitation Data'!$E$30,0,10*ROW('Sanitation Data'!E76)))</f>
        <v/>
      </c>
      <c r="CS82" s="297" t="str">
        <f ca="true">+IF(OFFSET('Sanitation Data'!$E$31,0,10*ROW('Sanitation Data'!E76))="","",OFFSET('Sanitation Data'!$E$31,0,10*ROW('Sanitation Data'!E76)))</f>
        <v/>
      </c>
      <c r="CT82" s="297" t="str">
        <f ca="true">+IF(OFFSET('Sanitation Data'!$E$32,0,10*ROW('Sanitation Data'!E76))="","",OFFSET('Sanitation Data'!$E$32,0,10*ROW('Sanitation Data'!E76)))</f>
        <v/>
      </c>
      <c r="CU82" s="297" t="str">
        <f ca="true">+IF(OFFSET('Sanitation Data'!$F$28,0,10*ROW('Sanitation Data'!F76))="","",OFFSET('Sanitation Data'!$F$28,0,10*ROW('Sanitation Data'!F76)))</f>
        <v/>
      </c>
      <c r="CV82" s="297" t="str">
        <f ca="true">+IF(OFFSET('Sanitation Data'!$F$29,0,10*ROW('Sanitation Data'!F76))="","",OFFSET('Sanitation Data'!$F$29,0,10*ROW('Sanitation Data'!F76)))</f>
        <v/>
      </c>
      <c r="CW82" s="297" t="str">
        <f ca="true">+IF(OFFSET('Sanitation Data'!$F$30,0,10*ROW('Sanitation Data'!F76))="","",OFFSET('Sanitation Data'!$F$30,0,10*ROW('Sanitation Data'!F76)))</f>
        <v/>
      </c>
      <c r="CX82" s="297" t="str">
        <f ca="true">+IF(OFFSET('Sanitation Data'!$F$31,0,10*ROW('Sanitation Data'!F76))="","",OFFSET('Sanitation Data'!$F$31,0,10*ROW('Sanitation Data'!F76)))</f>
        <v/>
      </c>
      <c r="CY82" s="297" t="str">
        <f ca="true">+IF(OFFSET('Sanitation Data'!$F$32,0,10*ROW('Sanitation Data'!F76))="","",OFFSET('Sanitation Data'!$F$32,0,10*ROW('Sanitation Data'!F76)))</f>
        <v/>
      </c>
      <c r="CZ82" s="297" t="str">
        <f ca="true">+IF(OFFSET('Sanitation Data'!$G$28,0,10*ROW('Sanitation Data'!G76))="","",OFFSET('Sanitation Data'!$G$28,0,10*ROW('Sanitation Data'!G76)))</f>
        <v/>
      </c>
      <c r="DA82" s="297" t="str">
        <f ca="true">+IF(OFFSET('Sanitation Data'!$G$29,0,10*ROW('Sanitation Data'!G76))="","",OFFSET('Sanitation Data'!$G$29,0,10*ROW('Sanitation Data'!G76)))</f>
        <v/>
      </c>
      <c r="DB82" s="297" t="str">
        <f ca="true">+IF(OFFSET('Sanitation Data'!$G$30,0,10*ROW('Sanitation Data'!G76))="","",OFFSET('Sanitation Data'!$G$30,0,10*ROW('Sanitation Data'!G76)))</f>
        <v/>
      </c>
      <c r="DC82" s="297" t="str">
        <f ca="true">+IF(OFFSET('Sanitation Data'!$G$31,0,10*ROW('Sanitation Data'!G76))="","",OFFSET('Sanitation Data'!$G$31,0,10*ROW('Sanitation Data'!G76)))</f>
        <v/>
      </c>
      <c r="DD82" s="297" t="str">
        <f ca="true">+IF(OFFSET('Sanitation Data'!$G$32,0,10*ROW('Sanitation Data'!G76))="","",OFFSET('Sanitation Data'!$G$32,0,10*ROW('Sanitation Data'!G76)))</f>
        <v/>
      </c>
      <c r="DE82" s="297" t="str">
        <f ca="true">+IF(OFFSET('Sanitation Data'!$H$28,0,10*ROW('Sanitation Data'!H76))="","",OFFSET('Sanitation Data'!$H$28,0,10*ROW('Sanitation Data'!H76)))</f>
        <v/>
      </c>
      <c r="DF82" s="297" t="str">
        <f ca="true">+IF(OFFSET('Sanitation Data'!$H$29,0,10*ROW('Sanitation Data'!H76))="","",OFFSET('Sanitation Data'!$H$29,0,10*ROW('Sanitation Data'!H76)))</f>
        <v/>
      </c>
      <c r="DG82" s="297" t="str">
        <f ca="true">+IF(OFFSET('Sanitation Data'!$H$30,0,10*ROW('Sanitation Data'!H76))="","",OFFSET('Sanitation Data'!$H$30,0,10*ROW('Sanitation Data'!H76)))</f>
        <v/>
      </c>
      <c r="DH82" s="297" t="str">
        <f ca="true">+IF(OFFSET('Sanitation Data'!$H$31,0,10*ROW('Sanitation Data'!H76))="","",OFFSET('Sanitation Data'!$H$31,0,10*ROW('Sanitation Data'!H76)))</f>
        <v/>
      </c>
      <c r="DI82" s="297" t="str">
        <f ca="true">+IF(OFFSET('Sanitation Data'!$H$32,0,10*ROW('Sanitation Data'!H76))="","",OFFSET('Sanitation Data'!$H$32,0,10*ROW('Sanitation Data'!H76)))</f>
        <v/>
      </c>
      <c r="DJ82" s="297" t="str">
        <f ca="true">+IF(OFFSET('Sanitation Data'!$I$28,0,10*ROW('Sanitation Data'!I76))="","",OFFSET('Sanitation Data'!$I$28,0,10*ROW('Sanitation Data'!I76)))</f>
        <v/>
      </c>
      <c r="DK82" s="297" t="str">
        <f ca="true">+IF(OFFSET('Sanitation Data'!$I$29,0,10*ROW('Sanitation Data'!I76))="","",OFFSET('Sanitation Data'!$I$29,0,10*ROW('Sanitation Data'!I76)))</f>
        <v/>
      </c>
      <c r="DL82" s="297" t="str">
        <f ca="true">+IF(OFFSET('Sanitation Data'!$I$30,0,10*ROW('Sanitation Data'!I76))="","",OFFSET('Sanitation Data'!$I$30,0,10*ROW('Sanitation Data'!I76)))</f>
        <v/>
      </c>
      <c r="DM82" s="297" t="str">
        <f ca="true">+IF(OFFSET('Sanitation Data'!$I$31,0,10*ROW('Sanitation Data'!I76))="","",OFFSET('Sanitation Data'!$I$31,0,10*ROW('Sanitation Data'!I76)))</f>
        <v/>
      </c>
      <c r="DN82" s="297" t="str">
        <f ca="true">+IF(OFFSET('Sanitation Data'!$I$32,0,10*ROW('Sanitation Data'!I76))="","",OFFSET('Sanitation Data'!$I$32,0,10*ROW('Sanitation Data'!I76)))</f>
        <v/>
      </c>
      <c r="DO82" s="297" t="str">
        <f ca="true">+IF(OFFSET('Hygiene Data'!$D$11,0,10*ROW('Hygiene Data'!D76))="","",OFFSET('Hygiene Data'!$D$11,0,10*ROW('Hygiene Data'!D76)))</f>
        <v/>
      </c>
      <c r="DP82" s="297" t="str">
        <f ca="true">+IF(OFFSET('Hygiene Data'!$D$12,0,10*ROW('Hygiene Data'!D76))="","",OFFSET('Hygiene Data'!$D$12,0,10*ROW('Hygiene Data'!D76)))</f>
        <v/>
      </c>
      <c r="DQ82" s="297" t="str">
        <f ca="true">+IF(OFFSET('Hygiene Data'!$D$13,0,10*ROW('Hygiene Data'!D76))="","",OFFSET('Hygiene Data'!$D$13,0,10*ROW('Hygiene Data'!D76)))</f>
        <v/>
      </c>
      <c r="DR82" s="297" t="str">
        <f ca="true">+IF(OFFSET('Hygiene Data'!$E$11,0,10*ROW('Hygiene Data'!E76))="","",OFFSET('Hygiene Data'!$E$11,0,10*ROW('Hygiene Data'!E76)))</f>
        <v/>
      </c>
      <c r="DS82" s="297" t="str">
        <f ca="true">+IF(OFFSET('Hygiene Data'!$E$12,0,10*ROW('Hygiene Data'!E76))="","",OFFSET('Hygiene Data'!$E$12,0,10*ROW('Hygiene Data'!E76)))</f>
        <v/>
      </c>
      <c r="DT82" s="297" t="str">
        <f ca="true">+IF(OFFSET('Hygiene Data'!$E$13,0,10*ROW('Hygiene Data'!E76))="","",OFFSET('Hygiene Data'!$E$13,0,10*ROW('Hygiene Data'!E76)))</f>
        <v/>
      </c>
      <c r="DU82" s="297" t="str">
        <f ca="true">+IF(OFFSET('Hygiene Data'!$F$11,0,10*ROW('Hygiene Data'!F76))="","",OFFSET('Hygiene Data'!$F$11,0,10*ROW('Hygiene Data'!F76)))</f>
        <v/>
      </c>
      <c r="DV82" s="297" t="str">
        <f ca="true">+IF(OFFSET('Hygiene Data'!$F$12,0,10*ROW('Hygiene Data'!F76))="","",OFFSET('Hygiene Data'!$F$12,0,10*ROW('Hygiene Data'!F76)))</f>
        <v/>
      </c>
      <c r="DW82" s="297" t="str">
        <f ca="true">+IF(OFFSET('Hygiene Data'!$F$13,0,10*ROW('Hygiene Data'!F76))="","",OFFSET('Hygiene Data'!$F$13,0,10*ROW('Hygiene Data'!F76)))</f>
        <v/>
      </c>
      <c r="DX82" s="297" t="str">
        <f ca="true">+IF(OFFSET('Hygiene Data'!$G$11,0,10*ROW('Hygiene Data'!G76))="","",OFFSET('Hygiene Data'!$G$11,0,10*ROW('Hygiene Data'!G76)))</f>
        <v/>
      </c>
      <c r="DY82" s="297" t="str">
        <f ca="true">+IF(OFFSET('Hygiene Data'!$G$12,0,10*ROW('Hygiene Data'!G76))="","",OFFSET('Hygiene Data'!$G$12,0,10*ROW('Hygiene Data'!G76)))</f>
        <v/>
      </c>
      <c r="DZ82" s="297" t="str">
        <f ca="true">+IF(OFFSET('Hygiene Data'!$G$13,0,10*ROW('Hygiene Data'!G76))="","",OFFSET('Hygiene Data'!$G$13,0,10*ROW('Hygiene Data'!G76)))</f>
        <v/>
      </c>
      <c r="EA82" s="297" t="str">
        <f ca="true">+IF(OFFSET('Hygiene Data'!$H$11,0,10*ROW('Hygiene Data'!H76))="","",OFFSET('Hygiene Data'!$H$11,0,10*ROW('Hygiene Data'!H76)))</f>
        <v/>
      </c>
      <c r="EB82" s="297" t="str">
        <f ca="true">+IF(OFFSET('Hygiene Data'!$H$12,0,10*ROW('Hygiene Data'!H76))="","",OFFSET('Hygiene Data'!$H$12,0,10*ROW('Hygiene Data'!H76)))</f>
        <v/>
      </c>
      <c r="EC82" s="297" t="str">
        <f ca="true">+IF(OFFSET('Hygiene Data'!$H$13,0,10*ROW('Hygiene Data'!H76))="","",OFFSET('Hygiene Data'!$H$13,0,10*ROW('Hygiene Data'!H76)))</f>
        <v/>
      </c>
      <c r="ED82" s="297" t="str">
        <f ca="true">+IF(OFFSET('Hygiene Data'!$I$11,0,10*ROW('Hygiene Data'!I76))="","",OFFSET('Hygiene Data'!$I$11,0,10*ROW('Hygiene Data'!I76)))</f>
        <v/>
      </c>
      <c r="EE82" s="297" t="str">
        <f ca="true">+IF(OFFSET('Hygiene Data'!$I$12,0,10*ROW('Hygiene Data'!I76))="","",OFFSET('Hygiene Data'!$I$12,0,10*ROW('Hygiene Data'!I76)))</f>
        <v/>
      </c>
      <c r="EF82" s="29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3"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7"/>
      <c r="BS83" s="297" t="str">
        <f ca="true">+IF(OFFSET('Water Data'!$D$27,0,10*ROW('Water Data'!D77))="","",OFFSET('Water Data'!$D$27,0,10*ROW('Water Data'!D77)))</f>
        <v/>
      </c>
      <c r="BT83" s="297" t="str">
        <f ca="true">+IF(OFFSET('Water Data'!$D$28,0,10*ROW('Water Data'!D77))="","",OFFSET('Water Data'!$D$28,0,10*ROW('Water Data'!D77)))</f>
        <v/>
      </c>
      <c r="BU83" s="297" t="str">
        <f ca="true">+IF(OFFSET('Water Data'!$D$29,0,10*ROW('Water Data'!D77))="","",OFFSET('Water Data'!$D$29,0,10*ROW('Water Data'!D77)))</f>
        <v/>
      </c>
      <c r="BV83" s="297" t="str">
        <f ca="true">+IF(OFFSET('Water Data'!$E$27,0,10*ROW('Water Data'!E77))="","",OFFSET('Water Data'!$E$27,0,10*ROW('Water Data'!E77)))</f>
        <v/>
      </c>
      <c r="BW83" s="297" t="str">
        <f ca="true">+IF(OFFSET('Water Data'!$E$28,0,10*ROW('Water Data'!E77))="","",OFFSET('Water Data'!$E$28,0,10*ROW('Water Data'!E77)))</f>
        <v/>
      </c>
      <c r="BX83" s="297" t="str">
        <f ca="true">+IF(OFFSET('Water Data'!$E$29,0,10*ROW('Water Data'!E77))="","",OFFSET('Water Data'!$E$29,0,10*ROW('Water Data'!E77)))</f>
        <v/>
      </c>
      <c r="BY83" s="297" t="str">
        <f ca="true">+IF(OFFSET('Water Data'!$F$27,0,10*ROW('Water Data'!F77))="","",OFFSET('Water Data'!$F$27,0,10*ROW('Water Data'!F77)))</f>
        <v/>
      </c>
      <c r="BZ83" s="297" t="str">
        <f ca="true">+IF(OFFSET('Water Data'!$F$28,0,10*ROW('Water Data'!F77))="","",OFFSET('Water Data'!$F$28,0,10*ROW('Water Data'!F77)))</f>
        <v/>
      </c>
      <c r="CA83" s="297" t="str">
        <f ca="true">+IF(OFFSET('Water Data'!$F$29,0,10*ROW('Water Data'!F77))="","",OFFSET('Water Data'!$F$29,0,10*ROW('Water Data'!F77)))</f>
        <v/>
      </c>
      <c r="CB83" s="297" t="str">
        <f ca="true">+IF(OFFSET('Water Data'!$G$27,0,10*ROW('Water Data'!G77))="","",OFFSET('Water Data'!$G$27,0,10*ROW('Water Data'!G77)))</f>
        <v/>
      </c>
      <c r="CC83" s="297" t="str">
        <f ca="true">+IF(OFFSET('Water Data'!$G$28,0,10*ROW('Water Data'!G77))="","",OFFSET('Water Data'!$G$28,0,10*ROW('Water Data'!G77)))</f>
        <v/>
      </c>
      <c r="CD83" s="297" t="str">
        <f ca="true">+IF(OFFSET('Water Data'!$G$29,0,10*ROW('Water Data'!G77))="","",OFFSET('Water Data'!$G$29,0,10*ROW('Water Data'!G77)))</f>
        <v/>
      </c>
      <c r="CE83" s="297" t="str">
        <f ca="true">+IF(OFFSET('Water Data'!$H$27,0,10*ROW('Water Data'!H77))="","",OFFSET('Water Data'!$H$27,0,10*ROW('Water Data'!H77)))</f>
        <v/>
      </c>
      <c r="CF83" s="297" t="str">
        <f ca="true">+IF(OFFSET('Water Data'!$H$28,0,10*ROW('Water Data'!H77))="","",OFFSET('Water Data'!$H$28,0,10*ROW('Water Data'!H77)))</f>
        <v/>
      </c>
      <c r="CG83" s="297" t="str">
        <f ca="true">+IF(OFFSET('Water Data'!$H$29,0,10*ROW('Water Data'!H77))="","",OFFSET('Water Data'!$H$29,0,10*ROW('Water Data'!H77)))</f>
        <v/>
      </c>
      <c r="CH83" s="297" t="str">
        <f ca="true">+IF(OFFSET('Water Data'!$I$27,0,10*ROW('Water Data'!I77))="","",OFFSET('Water Data'!$I$27,0,10*ROW('Water Data'!I77)))</f>
        <v/>
      </c>
      <c r="CI83" s="297" t="str">
        <f ca="true">+IF(OFFSET('Water Data'!$I$28,0,10*ROW('Water Data'!I77))="","",OFFSET('Water Data'!$I$28,0,10*ROW('Water Data'!I77)))</f>
        <v/>
      </c>
      <c r="CJ83" s="297" t="str">
        <f ca="true">+IF(OFFSET('Water Data'!$I$29,0,10*ROW('Water Data'!I77))="","",OFFSET('Water Data'!$I$29,0,10*ROW('Water Data'!I77)))</f>
        <v/>
      </c>
      <c r="CK83" s="297" t="str">
        <f ca="true">+IF(OFFSET('Sanitation Data'!$D$28,0,10*ROW('Sanitation Data'!D77))="","",OFFSET('Sanitation Data'!$D$28,0,10*ROW('Sanitation Data'!D77)))</f>
        <v/>
      </c>
      <c r="CL83" s="297" t="str">
        <f ca="true">+IF(OFFSET('Sanitation Data'!$D$29,0,10*ROW('Sanitation Data'!D77))="","",OFFSET('Sanitation Data'!$D$29,0,10*ROW('Sanitation Data'!D77)))</f>
        <v/>
      </c>
      <c r="CM83" s="297" t="str">
        <f ca="true">+IF(OFFSET('Sanitation Data'!$D$30,0,10*ROW('Sanitation Data'!D77))="","",OFFSET('Sanitation Data'!$D$30,0,10*ROW('Sanitation Data'!D77)))</f>
        <v/>
      </c>
      <c r="CN83" s="297" t="str">
        <f ca="true">+IF(OFFSET('Sanitation Data'!$D$31,0,10*ROW('Sanitation Data'!D77))="","",OFFSET('Sanitation Data'!$D$31,0,10*ROW('Sanitation Data'!D77)))</f>
        <v/>
      </c>
      <c r="CO83" s="297" t="str">
        <f ca="true">+IF(OFFSET('Sanitation Data'!$D$32,0,10*ROW('Sanitation Data'!D77))="","",OFFSET('Sanitation Data'!$D$32,0,10*ROW('Sanitation Data'!D77)))</f>
        <v/>
      </c>
      <c r="CP83" s="297" t="str">
        <f ca="true">+IF(OFFSET('Sanitation Data'!$E$28,0,10*ROW('Sanitation Data'!E77))="","",OFFSET('Sanitation Data'!$E$28,0,10*ROW('Sanitation Data'!E77)))</f>
        <v/>
      </c>
      <c r="CQ83" s="297" t="str">
        <f ca="true">+IF(OFFSET('Sanitation Data'!$E$29,0,10*ROW('Sanitation Data'!E77))="","",OFFSET('Sanitation Data'!$E$29,0,10*ROW('Sanitation Data'!E77)))</f>
        <v/>
      </c>
      <c r="CR83" s="297" t="str">
        <f ca="true">+IF(OFFSET('Sanitation Data'!$E$30,0,10*ROW('Sanitation Data'!E77))="","",OFFSET('Sanitation Data'!$E$30,0,10*ROW('Sanitation Data'!E77)))</f>
        <v/>
      </c>
      <c r="CS83" s="297" t="str">
        <f ca="true">+IF(OFFSET('Sanitation Data'!$E$31,0,10*ROW('Sanitation Data'!E77))="","",OFFSET('Sanitation Data'!$E$31,0,10*ROW('Sanitation Data'!E77)))</f>
        <v/>
      </c>
      <c r="CT83" s="297" t="str">
        <f ca="true">+IF(OFFSET('Sanitation Data'!$E$32,0,10*ROW('Sanitation Data'!E77))="","",OFFSET('Sanitation Data'!$E$32,0,10*ROW('Sanitation Data'!E77)))</f>
        <v/>
      </c>
      <c r="CU83" s="297" t="str">
        <f ca="true">+IF(OFFSET('Sanitation Data'!$F$28,0,10*ROW('Sanitation Data'!F77))="","",OFFSET('Sanitation Data'!$F$28,0,10*ROW('Sanitation Data'!F77)))</f>
        <v/>
      </c>
      <c r="CV83" s="297" t="str">
        <f ca="true">+IF(OFFSET('Sanitation Data'!$F$29,0,10*ROW('Sanitation Data'!F77))="","",OFFSET('Sanitation Data'!$F$29,0,10*ROW('Sanitation Data'!F77)))</f>
        <v/>
      </c>
      <c r="CW83" s="297" t="str">
        <f ca="true">+IF(OFFSET('Sanitation Data'!$F$30,0,10*ROW('Sanitation Data'!F77))="","",OFFSET('Sanitation Data'!$F$30,0,10*ROW('Sanitation Data'!F77)))</f>
        <v/>
      </c>
      <c r="CX83" s="297" t="str">
        <f ca="true">+IF(OFFSET('Sanitation Data'!$F$31,0,10*ROW('Sanitation Data'!F77))="","",OFFSET('Sanitation Data'!$F$31,0,10*ROW('Sanitation Data'!F77)))</f>
        <v/>
      </c>
      <c r="CY83" s="297" t="str">
        <f ca="true">+IF(OFFSET('Sanitation Data'!$F$32,0,10*ROW('Sanitation Data'!F77))="","",OFFSET('Sanitation Data'!$F$32,0,10*ROW('Sanitation Data'!F77)))</f>
        <v/>
      </c>
      <c r="CZ83" s="297" t="str">
        <f ca="true">+IF(OFFSET('Sanitation Data'!$G$28,0,10*ROW('Sanitation Data'!G77))="","",OFFSET('Sanitation Data'!$G$28,0,10*ROW('Sanitation Data'!G77)))</f>
        <v/>
      </c>
      <c r="DA83" s="297" t="str">
        <f ca="true">+IF(OFFSET('Sanitation Data'!$G$29,0,10*ROW('Sanitation Data'!G77))="","",OFFSET('Sanitation Data'!$G$29,0,10*ROW('Sanitation Data'!G77)))</f>
        <v/>
      </c>
      <c r="DB83" s="297" t="str">
        <f ca="true">+IF(OFFSET('Sanitation Data'!$G$30,0,10*ROW('Sanitation Data'!G77))="","",OFFSET('Sanitation Data'!$G$30,0,10*ROW('Sanitation Data'!G77)))</f>
        <v/>
      </c>
      <c r="DC83" s="297" t="str">
        <f ca="true">+IF(OFFSET('Sanitation Data'!$G$31,0,10*ROW('Sanitation Data'!G77))="","",OFFSET('Sanitation Data'!$G$31,0,10*ROW('Sanitation Data'!G77)))</f>
        <v/>
      </c>
      <c r="DD83" s="297" t="str">
        <f ca="true">+IF(OFFSET('Sanitation Data'!$G$32,0,10*ROW('Sanitation Data'!G77))="","",OFFSET('Sanitation Data'!$G$32,0,10*ROW('Sanitation Data'!G77)))</f>
        <v/>
      </c>
      <c r="DE83" s="297" t="str">
        <f ca="true">+IF(OFFSET('Sanitation Data'!$H$28,0,10*ROW('Sanitation Data'!H77))="","",OFFSET('Sanitation Data'!$H$28,0,10*ROW('Sanitation Data'!H77)))</f>
        <v/>
      </c>
      <c r="DF83" s="297" t="str">
        <f ca="true">+IF(OFFSET('Sanitation Data'!$H$29,0,10*ROW('Sanitation Data'!H77))="","",OFFSET('Sanitation Data'!$H$29,0,10*ROW('Sanitation Data'!H77)))</f>
        <v/>
      </c>
      <c r="DG83" s="297" t="str">
        <f ca="true">+IF(OFFSET('Sanitation Data'!$H$30,0,10*ROW('Sanitation Data'!H77))="","",OFFSET('Sanitation Data'!$H$30,0,10*ROW('Sanitation Data'!H77)))</f>
        <v/>
      </c>
      <c r="DH83" s="297" t="str">
        <f ca="true">+IF(OFFSET('Sanitation Data'!$H$31,0,10*ROW('Sanitation Data'!H77))="","",OFFSET('Sanitation Data'!$H$31,0,10*ROW('Sanitation Data'!H77)))</f>
        <v/>
      </c>
      <c r="DI83" s="297" t="str">
        <f ca="true">+IF(OFFSET('Sanitation Data'!$H$32,0,10*ROW('Sanitation Data'!H77))="","",OFFSET('Sanitation Data'!$H$32,0,10*ROW('Sanitation Data'!H77)))</f>
        <v/>
      </c>
      <c r="DJ83" s="297" t="str">
        <f ca="true">+IF(OFFSET('Sanitation Data'!$I$28,0,10*ROW('Sanitation Data'!I77))="","",OFFSET('Sanitation Data'!$I$28,0,10*ROW('Sanitation Data'!I77)))</f>
        <v/>
      </c>
      <c r="DK83" s="297" t="str">
        <f ca="true">+IF(OFFSET('Sanitation Data'!$I$29,0,10*ROW('Sanitation Data'!I77))="","",OFFSET('Sanitation Data'!$I$29,0,10*ROW('Sanitation Data'!I77)))</f>
        <v/>
      </c>
      <c r="DL83" s="297" t="str">
        <f ca="true">+IF(OFFSET('Sanitation Data'!$I$30,0,10*ROW('Sanitation Data'!I77))="","",OFFSET('Sanitation Data'!$I$30,0,10*ROW('Sanitation Data'!I77)))</f>
        <v/>
      </c>
      <c r="DM83" s="297" t="str">
        <f ca="true">+IF(OFFSET('Sanitation Data'!$I$31,0,10*ROW('Sanitation Data'!I77))="","",OFFSET('Sanitation Data'!$I$31,0,10*ROW('Sanitation Data'!I77)))</f>
        <v/>
      </c>
      <c r="DN83" s="297" t="str">
        <f ca="true">+IF(OFFSET('Sanitation Data'!$I$32,0,10*ROW('Sanitation Data'!I77))="","",OFFSET('Sanitation Data'!$I$32,0,10*ROW('Sanitation Data'!I77)))</f>
        <v/>
      </c>
      <c r="DO83" s="297" t="str">
        <f ca="true">+IF(OFFSET('Hygiene Data'!$D$11,0,10*ROW('Hygiene Data'!D77))="","",OFFSET('Hygiene Data'!$D$11,0,10*ROW('Hygiene Data'!D77)))</f>
        <v/>
      </c>
      <c r="DP83" s="297" t="str">
        <f ca="true">+IF(OFFSET('Hygiene Data'!$D$12,0,10*ROW('Hygiene Data'!D77))="","",OFFSET('Hygiene Data'!$D$12,0,10*ROW('Hygiene Data'!D77)))</f>
        <v/>
      </c>
      <c r="DQ83" s="297" t="str">
        <f ca="true">+IF(OFFSET('Hygiene Data'!$D$13,0,10*ROW('Hygiene Data'!D77))="","",OFFSET('Hygiene Data'!$D$13,0,10*ROW('Hygiene Data'!D77)))</f>
        <v/>
      </c>
      <c r="DR83" s="297" t="str">
        <f ca="true">+IF(OFFSET('Hygiene Data'!$E$11,0,10*ROW('Hygiene Data'!E77))="","",OFFSET('Hygiene Data'!$E$11,0,10*ROW('Hygiene Data'!E77)))</f>
        <v/>
      </c>
      <c r="DS83" s="297" t="str">
        <f ca="true">+IF(OFFSET('Hygiene Data'!$E$12,0,10*ROW('Hygiene Data'!E77))="","",OFFSET('Hygiene Data'!$E$12,0,10*ROW('Hygiene Data'!E77)))</f>
        <v/>
      </c>
      <c r="DT83" s="297" t="str">
        <f ca="true">+IF(OFFSET('Hygiene Data'!$E$13,0,10*ROW('Hygiene Data'!E77))="","",OFFSET('Hygiene Data'!$E$13,0,10*ROW('Hygiene Data'!E77)))</f>
        <v/>
      </c>
      <c r="DU83" s="297" t="str">
        <f ca="true">+IF(OFFSET('Hygiene Data'!$F$11,0,10*ROW('Hygiene Data'!F77))="","",OFFSET('Hygiene Data'!$F$11,0,10*ROW('Hygiene Data'!F77)))</f>
        <v/>
      </c>
      <c r="DV83" s="297" t="str">
        <f ca="true">+IF(OFFSET('Hygiene Data'!$F$12,0,10*ROW('Hygiene Data'!F77))="","",OFFSET('Hygiene Data'!$F$12,0,10*ROW('Hygiene Data'!F77)))</f>
        <v/>
      </c>
      <c r="DW83" s="297" t="str">
        <f ca="true">+IF(OFFSET('Hygiene Data'!$F$13,0,10*ROW('Hygiene Data'!F77))="","",OFFSET('Hygiene Data'!$F$13,0,10*ROW('Hygiene Data'!F77)))</f>
        <v/>
      </c>
      <c r="DX83" s="297" t="str">
        <f ca="true">+IF(OFFSET('Hygiene Data'!$G$11,0,10*ROW('Hygiene Data'!G77))="","",OFFSET('Hygiene Data'!$G$11,0,10*ROW('Hygiene Data'!G77)))</f>
        <v/>
      </c>
      <c r="DY83" s="297" t="str">
        <f ca="true">+IF(OFFSET('Hygiene Data'!$G$12,0,10*ROW('Hygiene Data'!G77))="","",OFFSET('Hygiene Data'!$G$12,0,10*ROW('Hygiene Data'!G77)))</f>
        <v/>
      </c>
      <c r="DZ83" s="297" t="str">
        <f ca="true">+IF(OFFSET('Hygiene Data'!$G$13,0,10*ROW('Hygiene Data'!G77))="","",OFFSET('Hygiene Data'!$G$13,0,10*ROW('Hygiene Data'!G77)))</f>
        <v/>
      </c>
      <c r="EA83" s="297" t="str">
        <f ca="true">+IF(OFFSET('Hygiene Data'!$H$11,0,10*ROW('Hygiene Data'!H77))="","",OFFSET('Hygiene Data'!$H$11,0,10*ROW('Hygiene Data'!H77)))</f>
        <v/>
      </c>
      <c r="EB83" s="297" t="str">
        <f ca="true">+IF(OFFSET('Hygiene Data'!$H$12,0,10*ROW('Hygiene Data'!H77))="","",OFFSET('Hygiene Data'!$H$12,0,10*ROW('Hygiene Data'!H77)))</f>
        <v/>
      </c>
      <c r="EC83" s="297" t="str">
        <f ca="true">+IF(OFFSET('Hygiene Data'!$H$13,0,10*ROW('Hygiene Data'!H77))="","",OFFSET('Hygiene Data'!$H$13,0,10*ROW('Hygiene Data'!H77)))</f>
        <v/>
      </c>
      <c r="ED83" s="297" t="str">
        <f ca="true">+IF(OFFSET('Hygiene Data'!$I$11,0,10*ROW('Hygiene Data'!I77))="","",OFFSET('Hygiene Data'!$I$11,0,10*ROW('Hygiene Data'!I77)))</f>
        <v/>
      </c>
      <c r="EE83" s="297" t="str">
        <f ca="true">+IF(OFFSET('Hygiene Data'!$I$12,0,10*ROW('Hygiene Data'!I77))="","",OFFSET('Hygiene Data'!$I$12,0,10*ROW('Hygiene Data'!I77)))</f>
        <v/>
      </c>
      <c r="EF83" s="29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3"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7"/>
      <c r="BS84" s="297" t="str">
        <f ca="true">+IF(OFFSET('Water Data'!$D$27,0,10*ROW('Water Data'!D78))="","",OFFSET('Water Data'!$D$27,0,10*ROW('Water Data'!D78)))</f>
        <v/>
      </c>
      <c r="BT84" s="297" t="str">
        <f ca="true">+IF(OFFSET('Water Data'!$D$28,0,10*ROW('Water Data'!D78))="","",OFFSET('Water Data'!$D$28,0,10*ROW('Water Data'!D78)))</f>
        <v/>
      </c>
      <c r="BU84" s="297" t="str">
        <f ca="true">+IF(OFFSET('Water Data'!$D$29,0,10*ROW('Water Data'!D78))="","",OFFSET('Water Data'!$D$29,0,10*ROW('Water Data'!D78)))</f>
        <v/>
      </c>
      <c r="BV84" s="297" t="str">
        <f ca="true">+IF(OFFSET('Water Data'!$E$27,0,10*ROW('Water Data'!E78))="","",OFFSET('Water Data'!$E$27,0,10*ROW('Water Data'!E78)))</f>
        <v/>
      </c>
      <c r="BW84" s="297" t="str">
        <f ca="true">+IF(OFFSET('Water Data'!$E$28,0,10*ROW('Water Data'!E78))="","",OFFSET('Water Data'!$E$28,0,10*ROW('Water Data'!E78)))</f>
        <v/>
      </c>
      <c r="BX84" s="297" t="str">
        <f ca="true">+IF(OFFSET('Water Data'!$E$29,0,10*ROW('Water Data'!E78))="","",OFFSET('Water Data'!$E$29,0,10*ROW('Water Data'!E78)))</f>
        <v/>
      </c>
      <c r="BY84" s="297" t="str">
        <f ca="true">+IF(OFFSET('Water Data'!$F$27,0,10*ROW('Water Data'!F78))="","",OFFSET('Water Data'!$F$27,0,10*ROW('Water Data'!F78)))</f>
        <v/>
      </c>
      <c r="BZ84" s="297" t="str">
        <f ca="true">+IF(OFFSET('Water Data'!$F$28,0,10*ROW('Water Data'!F78))="","",OFFSET('Water Data'!$F$28,0,10*ROW('Water Data'!F78)))</f>
        <v/>
      </c>
      <c r="CA84" s="297" t="str">
        <f ca="true">+IF(OFFSET('Water Data'!$F$29,0,10*ROW('Water Data'!F78))="","",OFFSET('Water Data'!$F$29,0,10*ROW('Water Data'!F78)))</f>
        <v/>
      </c>
      <c r="CB84" s="297" t="str">
        <f ca="true">+IF(OFFSET('Water Data'!$G$27,0,10*ROW('Water Data'!G78))="","",OFFSET('Water Data'!$G$27,0,10*ROW('Water Data'!G78)))</f>
        <v/>
      </c>
      <c r="CC84" s="297" t="str">
        <f ca="true">+IF(OFFSET('Water Data'!$G$28,0,10*ROW('Water Data'!G78))="","",OFFSET('Water Data'!$G$28,0,10*ROW('Water Data'!G78)))</f>
        <v/>
      </c>
      <c r="CD84" s="297" t="str">
        <f ca="true">+IF(OFFSET('Water Data'!$G$29,0,10*ROW('Water Data'!G78))="","",OFFSET('Water Data'!$G$29,0,10*ROW('Water Data'!G78)))</f>
        <v/>
      </c>
      <c r="CE84" s="297" t="str">
        <f ca="true">+IF(OFFSET('Water Data'!$H$27,0,10*ROW('Water Data'!H78))="","",OFFSET('Water Data'!$H$27,0,10*ROW('Water Data'!H78)))</f>
        <v/>
      </c>
      <c r="CF84" s="297" t="str">
        <f ca="true">+IF(OFFSET('Water Data'!$H$28,0,10*ROW('Water Data'!H78))="","",OFFSET('Water Data'!$H$28,0,10*ROW('Water Data'!H78)))</f>
        <v/>
      </c>
      <c r="CG84" s="297" t="str">
        <f ca="true">+IF(OFFSET('Water Data'!$H$29,0,10*ROW('Water Data'!H78))="","",OFFSET('Water Data'!$H$29,0,10*ROW('Water Data'!H78)))</f>
        <v/>
      </c>
      <c r="CH84" s="297" t="str">
        <f ca="true">+IF(OFFSET('Water Data'!$I$27,0,10*ROW('Water Data'!I78))="","",OFFSET('Water Data'!$I$27,0,10*ROW('Water Data'!I78)))</f>
        <v/>
      </c>
      <c r="CI84" s="297" t="str">
        <f ca="true">+IF(OFFSET('Water Data'!$I$28,0,10*ROW('Water Data'!I78))="","",OFFSET('Water Data'!$I$28,0,10*ROW('Water Data'!I78)))</f>
        <v/>
      </c>
      <c r="CJ84" s="297" t="str">
        <f ca="true">+IF(OFFSET('Water Data'!$I$29,0,10*ROW('Water Data'!I78))="","",OFFSET('Water Data'!$I$29,0,10*ROW('Water Data'!I78)))</f>
        <v/>
      </c>
      <c r="CK84" s="297" t="str">
        <f ca="true">+IF(OFFSET('Sanitation Data'!$D$28,0,10*ROW('Sanitation Data'!D78))="","",OFFSET('Sanitation Data'!$D$28,0,10*ROW('Sanitation Data'!D78)))</f>
        <v/>
      </c>
      <c r="CL84" s="297" t="str">
        <f ca="true">+IF(OFFSET('Sanitation Data'!$D$29,0,10*ROW('Sanitation Data'!D78))="","",OFFSET('Sanitation Data'!$D$29,0,10*ROW('Sanitation Data'!D78)))</f>
        <v/>
      </c>
      <c r="CM84" s="297" t="str">
        <f ca="true">+IF(OFFSET('Sanitation Data'!$D$30,0,10*ROW('Sanitation Data'!D78))="","",OFFSET('Sanitation Data'!$D$30,0,10*ROW('Sanitation Data'!D78)))</f>
        <v/>
      </c>
      <c r="CN84" s="297" t="str">
        <f ca="true">+IF(OFFSET('Sanitation Data'!$D$31,0,10*ROW('Sanitation Data'!D78))="","",OFFSET('Sanitation Data'!$D$31,0,10*ROW('Sanitation Data'!D78)))</f>
        <v/>
      </c>
      <c r="CO84" s="297" t="str">
        <f ca="true">+IF(OFFSET('Sanitation Data'!$D$32,0,10*ROW('Sanitation Data'!D78))="","",OFFSET('Sanitation Data'!$D$32,0,10*ROW('Sanitation Data'!D78)))</f>
        <v/>
      </c>
      <c r="CP84" s="297" t="str">
        <f ca="true">+IF(OFFSET('Sanitation Data'!$E$28,0,10*ROW('Sanitation Data'!E78))="","",OFFSET('Sanitation Data'!$E$28,0,10*ROW('Sanitation Data'!E78)))</f>
        <v/>
      </c>
      <c r="CQ84" s="297" t="str">
        <f ca="true">+IF(OFFSET('Sanitation Data'!$E$29,0,10*ROW('Sanitation Data'!E78))="","",OFFSET('Sanitation Data'!$E$29,0,10*ROW('Sanitation Data'!E78)))</f>
        <v/>
      </c>
      <c r="CR84" s="297" t="str">
        <f ca="true">+IF(OFFSET('Sanitation Data'!$E$30,0,10*ROW('Sanitation Data'!E78))="","",OFFSET('Sanitation Data'!$E$30,0,10*ROW('Sanitation Data'!E78)))</f>
        <v/>
      </c>
      <c r="CS84" s="297" t="str">
        <f ca="true">+IF(OFFSET('Sanitation Data'!$E$31,0,10*ROW('Sanitation Data'!E78))="","",OFFSET('Sanitation Data'!$E$31,0,10*ROW('Sanitation Data'!E78)))</f>
        <v/>
      </c>
      <c r="CT84" s="297" t="str">
        <f ca="true">+IF(OFFSET('Sanitation Data'!$E$32,0,10*ROW('Sanitation Data'!E78))="","",OFFSET('Sanitation Data'!$E$32,0,10*ROW('Sanitation Data'!E78)))</f>
        <v/>
      </c>
      <c r="CU84" s="297" t="str">
        <f ca="true">+IF(OFFSET('Sanitation Data'!$F$28,0,10*ROW('Sanitation Data'!F78))="","",OFFSET('Sanitation Data'!$F$28,0,10*ROW('Sanitation Data'!F78)))</f>
        <v/>
      </c>
      <c r="CV84" s="297" t="str">
        <f ca="true">+IF(OFFSET('Sanitation Data'!$F$29,0,10*ROW('Sanitation Data'!F78))="","",OFFSET('Sanitation Data'!$F$29,0,10*ROW('Sanitation Data'!F78)))</f>
        <v/>
      </c>
      <c r="CW84" s="297" t="str">
        <f ca="true">+IF(OFFSET('Sanitation Data'!$F$30,0,10*ROW('Sanitation Data'!F78))="","",OFFSET('Sanitation Data'!$F$30,0,10*ROW('Sanitation Data'!F78)))</f>
        <v/>
      </c>
      <c r="CX84" s="297" t="str">
        <f ca="true">+IF(OFFSET('Sanitation Data'!$F$31,0,10*ROW('Sanitation Data'!F78))="","",OFFSET('Sanitation Data'!$F$31,0,10*ROW('Sanitation Data'!F78)))</f>
        <v/>
      </c>
      <c r="CY84" s="297" t="str">
        <f ca="true">+IF(OFFSET('Sanitation Data'!$F$32,0,10*ROW('Sanitation Data'!F78))="","",OFFSET('Sanitation Data'!$F$32,0,10*ROW('Sanitation Data'!F78)))</f>
        <v/>
      </c>
      <c r="CZ84" s="297" t="str">
        <f ca="true">+IF(OFFSET('Sanitation Data'!$G$28,0,10*ROW('Sanitation Data'!G78))="","",OFFSET('Sanitation Data'!$G$28,0,10*ROW('Sanitation Data'!G78)))</f>
        <v/>
      </c>
      <c r="DA84" s="297" t="str">
        <f ca="true">+IF(OFFSET('Sanitation Data'!$G$29,0,10*ROW('Sanitation Data'!G78))="","",OFFSET('Sanitation Data'!$G$29,0,10*ROW('Sanitation Data'!G78)))</f>
        <v/>
      </c>
      <c r="DB84" s="297" t="str">
        <f ca="true">+IF(OFFSET('Sanitation Data'!$G$30,0,10*ROW('Sanitation Data'!G78))="","",OFFSET('Sanitation Data'!$G$30,0,10*ROW('Sanitation Data'!G78)))</f>
        <v/>
      </c>
      <c r="DC84" s="297" t="str">
        <f ca="true">+IF(OFFSET('Sanitation Data'!$G$31,0,10*ROW('Sanitation Data'!G78))="","",OFFSET('Sanitation Data'!$G$31,0,10*ROW('Sanitation Data'!G78)))</f>
        <v/>
      </c>
      <c r="DD84" s="297" t="str">
        <f ca="true">+IF(OFFSET('Sanitation Data'!$G$32,0,10*ROW('Sanitation Data'!G78))="","",OFFSET('Sanitation Data'!$G$32,0,10*ROW('Sanitation Data'!G78)))</f>
        <v/>
      </c>
      <c r="DE84" s="297" t="str">
        <f ca="true">+IF(OFFSET('Sanitation Data'!$H$28,0,10*ROW('Sanitation Data'!H78))="","",OFFSET('Sanitation Data'!$H$28,0,10*ROW('Sanitation Data'!H78)))</f>
        <v/>
      </c>
      <c r="DF84" s="297" t="str">
        <f ca="true">+IF(OFFSET('Sanitation Data'!$H$29,0,10*ROW('Sanitation Data'!H78))="","",OFFSET('Sanitation Data'!$H$29,0,10*ROW('Sanitation Data'!H78)))</f>
        <v/>
      </c>
      <c r="DG84" s="297" t="str">
        <f ca="true">+IF(OFFSET('Sanitation Data'!$H$30,0,10*ROW('Sanitation Data'!H78))="","",OFFSET('Sanitation Data'!$H$30,0,10*ROW('Sanitation Data'!H78)))</f>
        <v/>
      </c>
      <c r="DH84" s="297" t="str">
        <f ca="true">+IF(OFFSET('Sanitation Data'!$H$31,0,10*ROW('Sanitation Data'!H78))="","",OFFSET('Sanitation Data'!$H$31,0,10*ROW('Sanitation Data'!H78)))</f>
        <v/>
      </c>
      <c r="DI84" s="297" t="str">
        <f ca="true">+IF(OFFSET('Sanitation Data'!$H$32,0,10*ROW('Sanitation Data'!H78))="","",OFFSET('Sanitation Data'!$H$32,0,10*ROW('Sanitation Data'!H78)))</f>
        <v/>
      </c>
      <c r="DJ84" s="297" t="str">
        <f ca="true">+IF(OFFSET('Sanitation Data'!$I$28,0,10*ROW('Sanitation Data'!I78))="","",OFFSET('Sanitation Data'!$I$28,0,10*ROW('Sanitation Data'!I78)))</f>
        <v/>
      </c>
      <c r="DK84" s="297" t="str">
        <f ca="true">+IF(OFFSET('Sanitation Data'!$I$29,0,10*ROW('Sanitation Data'!I78))="","",OFFSET('Sanitation Data'!$I$29,0,10*ROW('Sanitation Data'!I78)))</f>
        <v/>
      </c>
      <c r="DL84" s="297" t="str">
        <f ca="true">+IF(OFFSET('Sanitation Data'!$I$30,0,10*ROW('Sanitation Data'!I78))="","",OFFSET('Sanitation Data'!$I$30,0,10*ROW('Sanitation Data'!I78)))</f>
        <v/>
      </c>
      <c r="DM84" s="297" t="str">
        <f ca="true">+IF(OFFSET('Sanitation Data'!$I$31,0,10*ROW('Sanitation Data'!I78))="","",OFFSET('Sanitation Data'!$I$31,0,10*ROW('Sanitation Data'!I78)))</f>
        <v/>
      </c>
      <c r="DN84" s="297" t="str">
        <f ca="true">+IF(OFFSET('Sanitation Data'!$I$32,0,10*ROW('Sanitation Data'!I78))="","",OFFSET('Sanitation Data'!$I$32,0,10*ROW('Sanitation Data'!I78)))</f>
        <v/>
      </c>
      <c r="DO84" s="297" t="str">
        <f ca="true">+IF(OFFSET('Hygiene Data'!$D$11,0,10*ROW('Hygiene Data'!D78))="","",OFFSET('Hygiene Data'!$D$11,0,10*ROW('Hygiene Data'!D78)))</f>
        <v/>
      </c>
      <c r="DP84" s="297" t="str">
        <f ca="true">+IF(OFFSET('Hygiene Data'!$D$12,0,10*ROW('Hygiene Data'!D78))="","",OFFSET('Hygiene Data'!$D$12,0,10*ROW('Hygiene Data'!D78)))</f>
        <v/>
      </c>
      <c r="DQ84" s="297" t="str">
        <f ca="true">+IF(OFFSET('Hygiene Data'!$D$13,0,10*ROW('Hygiene Data'!D78))="","",OFFSET('Hygiene Data'!$D$13,0,10*ROW('Hygiene Data'!D78)))</f>
        <v/>
      </c>
      <c r="DR84" s="297" t="str">
        <f ca="true">+IF(OFFSET('Hygiene Data'!$E$11,0,10*ROW('Hygiene Data'!E78))="","",OFFSET('Hygiene Data'!$E$11,0,10*ROW('Hygiene Data'!E78)))</f>
        <v/>
      </c>
      <c r="DS84" s="297" t="str">
        <f ca="true">+IF(OFFSET('Hygiene Data'!$E$12,0,10*ROW('Hygiene Data'!E78))="","",OFFSET('Hygiene Data'!$E$12,0,10*ROW('Hygiene Data'!E78)))</f>
        <v/>
      </c>
      <c r="DT84" s="297" t="str">
        <f ca="true">+IF(OFFSET('Hygiene Data'!$E$13,0,10*ROW('Hygiene Data'!E78))="","",OFFSET('Hygiene Data'!$E$13,0,10*ROW('Hygiene Data'!E78)))</f>
        <v/>
      </c>
      <c r="DU84" s="297" t="str">
        <f ca="true">+IF(OFFSET('Hygiene Data'!$F$11,0,10*ROW('Hygiene Data'!F78))="","",OFFSET('Hygiene Data'!$F$11,0,10*ROW('Hygiene Data'!F78)))</f>
        <v/>
      </c>
      <c r="DV84" s="297" t="str">
        <f ca="true">+IF(OFFSET('Hygiene Data'!$F$12,0,10*ROW('Hygiene Data'!F78))="","",OFFSET('Hygiene Data'!$F$12,0,10*ROW('Hygiene Data'!F78)))</f>
        <v/>
      </c>
      <c r="DW84" s="297" t="str">
        <f ca="true">+IF(OFFSET('Hygiene Data'!$F$13,0,10*ROW('Hygiene Data'!F78))="","",OFFSET('Hygiene Data'!$F$13,0,10*ROW('Hygiene Data'!F78)))</f>
        <v/>
      </c>
      <c r="DX84" s="297" t="str">
        <f ca="true">+IF(OFFSET('Hygiene Data'!$G$11,0,10*ROW('Hygiene Data'!G78))="","",OFFSET('Hygiene Data'!$G$11,0,10*ROW('Hygiene Data'!G78)))</f>
        <v/>
      </c>
      <c r="DY84" s="297" t="str">
        <f ca="true">+IF(OFFSET('Hygiene Data'!$G$12,0,10*ROW('Hygiene Data'!G78))="","",OFFSET('Hygiene Data'!$G$12,0,10*ROW('Hygiene Data'!G78)))</f>
        <v/>
      </c>
      <c r="DZ84" s="297" t="str">
        <f ca="true">+IF(OFFSET('Hygiene Data'!$G$13,0,10*ROW('Hygiene Data'!G78))="","",OFFSET('Hygiene Data'!$G$13,0,10*ROW('Hygiene Data'!G78)))</f>
        <v/>
      </c>
      <c r="EA84" s="297" t="str">
        <f ca="true">+IF(OFFSET('Hygiene Data'!$H$11,0,10*ROW('Hygiene Data'!H78))="","",OFFSET('Hygiene Data'!$H$11,0,10*ROW('Hygiene Data'!H78)))</f>
        <v/>
      </c>
      <c r="EB84" s="297" t="str">
        <f ca="true">+IF(OFFSET('Hygiene Data'!$H$12,0,10*ROW('Hygiene Data'!H78))="","",OFFSET('Hygiene Data'!$H$12,0,10*ROW('Hygiene Data'!H78)))</f>
        <v/>
      </c>
      <c r="EC84" s="297" t="str">
        <f ca="true">+IF(OFFSET('Hygiene Data'!$H$13,0,10*ROW('Hygiene Data'!H78))="","",OFFSET('Hygiene Data'!$H$13,0,10*ROW('Hygiene Data'!H78)))</f>
        <v/>
      </c>
      <c r="ED84" s="297" t="str">
        <f ca="true">+IF(OFFSET('Hygiene Data'!$I$11,0,10*ROW('Hygiene Data'!I78))="","",OFFSET('Hygiene Data'!$I$11,0,10*ROW('Hygiene Data'!I78)))</f>
        <v/>
      </c>
      <c r="EE84" s="297" t="str">
        <f ca="true">+IF(OFFSET('Hygiene Data'!$I$12,0,10*ROW('Hygiene Data'!I78))="","",OFFSET('Hygiene Data'!$I$12,0,10*ROW('Hygiene Data'!I78)))</f>
        <v/>
      </c>
      <c r="EF84" s="29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3"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7"/>
      <c r="BS85" s="297" t="str">
        <f ca="true">+IF(OFFSET('Water Data'!$D$27,0,10*ROW('Water Data'!D79))="","",OFFSET('Water Data'!$D$27,0,10*ROW('Water Data'!D79)))</f>
        <v/>
      </c>
      <c r="BT85" s="297" t="str">
        <f ca="true">+IF(OFFSET('Water Data'!$D$28,0,10*ROW('Water Data'!D79))="","",OFFSET('Water Data'!$D$28,0,10*ROW('Water Data'!D79)))</f>
        <v/>
      </c>
      <c r="BU85" s="297" t="str">
        <f ca="true">+IF(OFFSET('Water Data'!$D$29,0,10*ROW('Water Data'!D79))="","",OFFSET('Water Data'!$D$29,0,10*ROW('Water Data'!D79)))</f>
        <v/>
      </c>
      <c r="BV85" s="297" t="str">
        <f ca="true">+IF(OFFSET('Water Data'!$E$27,0,10*ROW('Water Data'!E79))="","",OFFSET('Water Data'!$E$27,0,10*ROW('Water Data'!E79)))</f>
        <v/>
      </c>
      <c r="BW85" s="297" t="str">
        <f ca="true">+IF(OFFSET('Water Data'!$E$28,0,10*ROW('Water Data'!E79))="","",OFFSET('Water Data'!$E$28,0,10*ROW('Water Data'!E79)))</f>
        <v/>
      </c>
      <c r="BX85" s="297" t="str">
        <f ca="true">+IF(OFFSET('Water Data'!$E$29,0,10*ROW('Water Data'!E79))="","",OFFSET('Water Data'!$E$29,0,10*ROW('Water Data'!E79)))</f>
        <v/>
      </c>
      <c r="BY85" s="297" t="str">
        <f ca="true">+IF(OFFSET('Water Data'!$F$27,0,10*ROW('Water Data'!F79))="","",OFFSET('Water Data'!$F$27,0,10*ROW('Water Data'!F79)))</f>
        <v/>
      </c>
      <c r="BZ85" s="297" t="str">
        <f ca="true">+IF(OFFSET('Water Data'!$F$28,0,10*ROW('Water Data'!F79))="","",OFFSET('Water Data'!$F$28,0,10*ROW('Water Data'!F79)))</f>
        <v/>
      </c>
      <c r="CA85" s="297" t="str">
        <f ca="true">+IF(OFFSET('Water Data'!$F$29,0,10*ROW('Water Data'!F79))="","",OFFSET('Water Data'!$F$29,0,10*ROW('Water Data'!F79)))</f>
        <v/>
      </c>
      <c r="CB85" s="297" t="str">
        <f ca="true">+IF(OFFSET('Water Data'!$G$27,0,10*ROW('Water Data'!G79))="","",OFFSET('Water Data'!$G$27,0,10*ROW('Water Data'!G79)))</f>
        <v/>
      </c>
      <c r="CC85" s="297" t="str">
        <f ca="true">+IF(OFFSET('Water Data'!$G$28,0,10*ROW('Water Data'!G79))="","",OFFSET('Water Data'!$G$28,0,10*ROW('Water Data'!G79)))</f>
        <v/>
      </c>
      <c r="CD85" s="297" t="str">
        <f ca="true">+IF(OFFSET('Water Data'!$G$29,0,10*ROW('Water Data'!G79))="","",OFFSET('Water Data'!$G$29,0,10*ROW('Water Data'!G79)))</f>
        <v/>
      </c>
      <c r="CE85" s="297" t="str">
        <f ca="true">+IF(OFFSET('Water Data'!$H$27,0,10*ROW('Water Data'!H79))="","",OFFSET('Water Data'!$H$27,0,10*ROW('Water Data'!H79)))</f>
        <v/>
      </c>
      <c r="CF85" s="297" t="str">
        <f ca="true">+IF(OFFSET('Water Data'!$H$28,0,10*ROW('Water Data'!H79))="","",OFFSET('Water Data'!$H$28,0,10*ROW('Water Data'!H79)))</f>
        <v/>
      </c>
      <c r="CG85" s="297" t="str">
        <f ca="true">+IF(OFFSET('Water Data'!$H$29,0,10*ROW('Water Data'!H79))="","",OFFSET('Water Data'!$H$29,0,10*ROW('Water Data'!H79)))</f>
        <v/>
      </c>
      <c r="CH85" s="297" t="str">
        <f ca="true">+IF(OFFSET('Water Data'!$I$27,0,10*ROW('Water Data'!I79))="","",OFFSET('Water Data'!$I$27,0,10*ROW('Water Data'!I79)))</f>
        <v/>
      </c>
      <c r="CI85" s="297" t="str">
        <f ca="true">+IF(OFFSET('Water Data'!$I$28,0,10*ROW('Water Data'!I79))="","",OFFSET('Water Data'!$I$28,0,10*ROW('Water Data'!I79)))</f>
        <v/>
      </c>
      <c r="CJ85" s="297" t="str">
        <f ca="true">+IF(OFFSET('Water Data'!$I$29,0,10*ROW('Water Data'!I79))="","",OFFSET('Water Data'!$I$29,0,10*ROW('Water Data'!I79)))</f>
        <v/>
      </c>
      <c r="CK85" s="297" t="str">
        <f ca="true">+IF(OFFSET('Sanitation Data'!$D$28,0,10*ROW('Sanitation Data'!D79))="","",OFFSET('Sanitation Data'!$D$28,0,10*ROW('Sanitation Data'!D79)))</f>
        <v/>
      </c>
      <c r="CL85" s="297" t="str">
        <f ca="true">+IF(OFFSET('Sanitation Data'!$D$29,0,10*ROW('Sanitation Data'!D79))="","",OFFSET('Sanitation Data'!$D$29,0,10*ROW('Sanitation Data'!D79)))</f>
        <v/>
      </c>
      <c r="CM85" s="297" t="str">
        <f ca="true">+IF(OFFSET('Sanitation Data'!$D$30,0,10*ROW('Sanitation Data'!D79))="","",OFFSET('Sanitation Data'!$D$30,0,10*ROW('Sanitation Data'!D79)))</f>
        <v/>
      </c>
      <c r="CN85" s="297" t="str">
        <f ca="true">+IF(OFFSET('Sanitation Data'!$D$31,0,10*ROW('Sanitation Data'!D79))="","",OFFSET('Sanitation Data'!$D$31,0,10*ROW('Sanitation Data'!D79)))</f>
        <v/>
      </c>
      <c r="CO85" s="297" t="str">
        <f ca="true">+IF(OFFSET('Sanitation Data'!$D$32,0,10*ROW('Sanitation Data'!D79))="","",OFFSET('Sanitation Data'!$D$32,0,10*ROW('Sanitation Data'!D79)))</f>
        <v/>
      </c>
      <c r="CP85" s="297" t="str">
        <f ca="true">+IF(OFFSET('Sanitation Data'!$E$28,0,10*ROW('Sanitation Data'!E79))="","",OFFSET('Sanitation Data'!$E$28,0,10*ROW('Sanitation Data'!E79)))</f>
        <v/>
      </c>
      <c r="CQ85" s="297" t="str">
        <f ca="true">+IF(OFFSET('Sanitation Data'!$E$29,0,10*ROW('Sanitation Data'!E79))="","",OFFSET('Sanitation Data'!$E$29,0,10*ROW('Sanitation Data'!E79)))</f>
        <v/>
      </c>
      <c r="CR85" s="297" t="str">
        <f ca="true">+IF(OFFSET('Sanitation Data'!$E$30,0,10*ROW('Sanitation Data'!E79))="","",OFFSET('Sanitation Data'!$E$30,0,10*ROW('Sanitation Data'!E79)))</f>
        <v/>
      </c>
      <c r="CS85" s="297" t="str">
        <f ca="true">+IF(OFFSET('Sanitation Data'!$E$31,0,10*ROW('Sanitation Data'!E79))="","",OFFSET('Sanitation Data'!$E$31,0,10*ROW('Sanitation Data'!E79)))</f>
        <v/>
      </c>
      <c r="CT85" s="297" t="str">
        <f ca="true">+IF(OFFSET('Sanitation Data'!$E$32,0,10*ROW('Sanitation Data'!E79))="","",OFFSET('Sanitation Data'!$E$32,0,10*ROW('Sanitation Data'!E79)))</f>
        <v/>
      </c>
      <c r="CU85" s="297" t="str">
        <f ca="true">+IF(OFFSET('Sanitation Data'!$F$28,0,10*ROW('Sanitation Data'!F79))="","",OFFSET('Sanitation Data'!$F$28,0,10*ROW('Sanitation Data'!F79)))</f>
        <v/>
      </c>
      <c r="CV85" s="297" t="str">
        <f ca="true">+IF(OFFSET('Sanitation Data'!$F$29,0,10*ROW('Sanitation Data'!F79))="","",OFFSET('Sanitation Data'!$F$29,0,10*ROW('Sanitation Data'!F79)))</f>
        <v/>
      </c>
      <c r="CW85" s="297" t="str">
        <f ca="true">+IF(OFFSET('Sanitation Data'!$F$30,0,10*ROW('Sanitation Data'!F79))="","",OFFSET('Sanitation Data'!$F$30,0,10*ROW('Sanitation Data'!F79)))</f>
        <v/>
      </c>
      <c r="CX85" s="297" t="str">
        <f ca="true">+IF(OFFSET('Sanitation Data'!$F$31,0,10*ROW('Sanitation Data'!F79))="","",OFFSET('Sanitation Data'!$F$31,0,10*ROW('Sanitation Data'!F79)))</f>
        <v/>
      </c>
      <c r="CY85" s="297" t="str">
        <f ca="true">+IF(OFFSET('Sanitation Data'!$F$32,0,10*ROW('Sanitation Data'!F79))="","",OFFSET('Sanitation Data'!$F$32,0,10*ROW('Sanitation Data'!F79)))</f>
        <v/>
      </c>
      <c r="CZ85" s="297" t="str">
        <f ca="true">+IF(OFFSET('Sanitation Data'!$G$28,0,10*ROW('Sanitation Data'!G79))="","",OFFSET('Sanitation Data'!$G$28,0,10*ROW('Sanitation Data'!G79)))</f>
        <v/>
      </c>
      <c r="DA85" s="297" t="str">
        <f ca="true">+IF(OFFSET('Sanitation Data'!$G$29,0,10*ROW('Sanitation Data'!G79))="","",OFFSET('Sanitation Data'!$G$29,0,10*ROW('Sanitation Data'!G79)))</f>
        <v/>
      </c>
      <c r="DB85" s="297" t="str">
        <f ca="true">+IF(OFFSET('Sanitation Data'!$G$30,0,10*ROW('Sanitation Data'!G79))="","",OFFSET('Sanitation Data'!$G$30,0,10*ROW('Sanitation Data'!G79)))</f>
        <v/>
      </c>
      <c r="DC85" s="297" t="str">
        <f ca="true">+IF(OFFSET('Sanitation Data'!$G$31,0,10*ROW('Sanitation Data'!G79))="","",OFFSET('Sanitation Data'!$G$31,0,10*ROW('Sanitation Data'!G79)))</f>
        <v/>
      </c>
      <c r="DD85" s="297" t="str">
        <f ca="true">+IF(OFFSET('Sanitation Data'!$G$32,0,10*ROW('Sanitation Data'!G79))="","",OFFSET('Sanitation Data'!$G$32,0,10*ROW('Sanitation Data'!G79)))</f>
        <v/>
      </c>
      <c r="DE85" s="297" t="str">
        <f ca="true">+IF(OFFSET('Sanitation Data'!$H$28,0,10*ROW('Sanitation Data'!H79))="","",OFFSET('Sanitation Data'!$H$28,0,10*ROW('Sanitation Data'!H79)))</f>
        <v/>
      </c>
      <c r="DF85" s="297" t="str">
        <f ca="true">+IF(OFFSET('Sanitation Data'!$H$29,0,10*ROW('Sanitation Data'!H79))="","",OFFSET('Sanitation Data'!$H$29,0,10*ROW('Sanitation Data'!H79)))</f>
        <v/>
      </c>
      <c r="DG85" s="297" t="str">
        <f ca="true">+IF(OFFSET('Sanitation Data'!$H$30,0,10*ROW('Sanitation Data'!H79))="","",OFFSET('Sanitation Data'!$H$30,0,10*ROW('Sanitation Data'!H79)))</f>
        <v/>
      </c>
      <c r="DH85" s="297" t="str">
        <f ca="true">+IF(OFFSET('Sanitation Data'!$H$31,0,10*ROW('Sanitation Data'!H79))="","",OFFSET('Sanitation Data'!$H$31,0,10*ROW('Sanitation Data'!H79)))</f>
        <v/>
      </c>
      <c r="DI85" s="297" t="str">
        <f ca="true">+IF(OFFSET('Sanitation Data'!$H$32,0,10*ROW('Sanitation Data'!H79))="","",OFFSET('Sanitation Data'!$H$32,0,10*ROW('Sanitation Data'!H79)))</f>
        <v/>
      </c>
      <c r="DJ85" s="297" t="str">
        <f ca="true">+IF(OFFSET('Sanitation Data'!$I$28,0,10*ROW('Sanitation Data'!I79))="","",OFFSET('Sanitation Data'!$I$28,0,10*ROW('Sanitation Data'!I79)))</f>
        <v/>
      </c>
      <c r="DK85" s="297" t="str">
        <f ca="true">+IF(OFFSET('Sanitation Data'!$I$29,0,10*ROW('Sanitation Data'!I79))="","",OFFSET('Sanitation Data'!$I$29,0,10*ROW('Sanitation Data'!I79)))</f>
        <v/>
      </c>
      <c r="DL85" s="297" t="str">
        <f ca="true">+IF(OFFSET('Sanitation Data'!$I$30,0,10*ROW('Sanitation Data'!I79))="","",OFFSET('Sanitation Data'!$I$30,0,10*ROW('Sanitation Data'!I79)))</f>
        <v/>
      </c>
      <c r="DM85" s="297" t="str">
        <f ca="true">+IF(OFFSET('Sanitation Data'!$I$31,0,10*ROW('Sanitation Data'!I79))="","",OFFSET('Sanitation Data'!$I$31,0,10*ROW('Sanitation Data'!I79)))</f>
        <v/>
      </c>
      <c r="DN85" s="297" t="str">
        <f ca="true">+IF(OFFSET('Sanitation Data'!$I$32,0,10*ROW('Sanitation Data'!I79))="","",OFFSET('Sanitation Data'!$I$32,0,10*ROW('Sanitation Data'!I79)))</f>
        <v/>
      </c>
      <c r="DO85" s="297" t="str">
        <f ca="true">+IF(OFFSET('Hygiene Data'!$D$11,0,10*ROW('Hygiene Data'!D79))="","",OFFSET('Hygiene Data'!$D$11,0,10*ROW('Hygiene Data'!D79)))</f>
        <v/>
      </c>
      <c r="DP85" s="297" t="str">
        <f ca="true">+IF(OFFSET('Hygiene Data'!$D$12,0,10*ROW('Hygiene Data'!D79))="","",OFFSET('Hygiene Data'!$D$12,0,10*ROW('Hygiene Data'!D79)))</f>
        <v/>
      </c>
      <c r="DQ85" s="297" t="str">
        <f ca="true">+IF(OFFSET('Hygiene Data'!$D$13,0,10*ROW('Hygiene Data'!D79))="","",OFFSET('Hygiene Data'!$D$13,0,10*ROW('Hygiene Data'!D79)))</f>
        <v/>
      </c>
      <c r="DR85" s="297" t="str">
        <f ca="true">+IF(OFFSET('Hygiene Data'!$E$11,0,10*ROW('Hygiene Data'!E79))="","",OFFSET('Hygiene Data'!$E$11,0,10*ROW('Hygiene Data'!E79)))</f>
        <v/>
      </c>
      <c r="DS85" s="297" t="str">
        <f ca="true">+IF(OFFSET('Hygiene Data'!$E$12,0,10*ROW('Hygiene Data'!E79))="","",OFFSET('Hygiene Data'!$E$12,0,10*ROW('Hygiene Data'!E79)))</f>
        <v/>
      </c>
      <c r="DT85" s="297" t="str">
        <f ca="true">+IF(OFFSET('Hygiene Data'!$E$13,0,10*ROW('Hygiene Data'!E79))="","",OFFSET('Hygiene Data'!$E$13,0,10*ROW('Hygiene Data'!E79)))</f>
        <v/>
      </c>
      <c r="DU85" s="297" t="str">
        <f ca="true">+IF(OFFSET('Hygiene Data'!$F$11,0,10*ROW('Hygiene Data'!F79))="","",OFFSET('Hygiene Data'!$F$11,0,10*ROW('Hygiene Data'!F79)))</f>
        <v/>
      </c>
      <c r="DV85" s="297" t="str">
        <f ca="true">+IF(OFFSET('Hygiene Data'!$F$12,0,10*ROW('Hygiene Data'!F79))="","",OFFSET('Hygiene Data'!$F$12,0,10*ROW('Hygiene Data'!F79)))</f>
        <v/>
      </c>
      <c r="DW85" s="297" t="str">
        <f ca="true">+IF(OFFSET('Hygiene Data'!$F$13,0,10*ROW('Hygiene Data'!F79))="","",OFFSET('Hygiene Data'!$F$13,0,10*ROW('Hygiene Data'!F79)))</f>
        <v/>
      </c>
      <c r="DX85" s="297" t="str">
        <f ca="true">+IF(OFFSET('Hygiene Data'!$G$11,0,10*ROW('Hygiene Data'!G79))="","",OFFSET('Hygiene Data'!$G$11,0,10*ROW('Hygiene Data'!G79)))</f>
        <v/>
      </c>
      <c r="DY85" s="297" t="str">
        <f ca="true">+IF(OFFSET('Hygiene Data'!$G$12,0,10*ROW('Hygiene Data'!G79))="","",OFFSET('Hygiene Data'!$G$12,0,10*ROW('Hygiene Data'!G79)))</f>
        <v/>
      </c>
      <c r="DZ85" s="297" t="str">
        <f ca="true">+IF(OFFSET('Hygiene Data'!$G$13,0,10*ROW('Hygiene Data'!G79))="","",OFFSET('Hygiene Data'!$G$13,0,10*ROW('Hygiene Data'!G79)))</f>
        <v/>
      </c>
      <c r="EA85" s="297" t="str">
        <f ca="true">+IF(OFFSET('Hygiene Data'!$H$11,0,10*ROW('Hygiene Data'!H79))="","",OFFSET('Hygiene Data'!$H$11,0,10*ROW('Hygiene Data'!H79)))</f>
        <v/>
      </c>
      <c r="EB85" s="297" t="str">
        <f ca="true">+IF(OFFSET('Hygiene Data'!$H$12,0,10*ROW('Hygiene Data'!H79))="","",OFFSET('Hygiene Data'!$H$12,0,10*ROW('Hygiene Data'!H79)))</f>
        <v/>
      </c>
      <c r="EC85" s="297" t="str">
        <f ca="true">+IF(OFFSET('Hygiene Data'!$H$13,0,10*ROW('Hygiene Data'!H79))="","",OFFSET('Hygiene Data'!$H$13,0,10*ROW('Hygiene Data'!H79)))</f>
        <v/>
      </c>
      <c r="ED85" s="297" t="str">
        <f ca="true">+IF(OFFSET('Hygiene Data'!$I$11,0,10*ROW('Hygiene Data'!I79))="","",OFFSET('Hygiene Data'!$I$11,0,10*ROW('Hygiene Data'!I79)))</f>
        <v/>
      </c>
      <c r="EE85" s="297" t="str">
        <f ca="true">+IF(OFFSET('Hygiene Data'!$I$12,0,10*ROW('Hygiene Data'!I79))="","",OFFSET('Hygiene Data'!$I$12,0,10*ROW('Hygiene Data'!I79)))</f>
        <v/>
      </c>
      <c r="EF85" s="29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3"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7"/>
      <c r="BS86" s="297" t="str">
        <f ca="true">+IF(OFFSET('Water Data'!$D$27,0,10*ROW('Water Data'!D80))="","",OFFSET('Water Data'!$D$27,0,10*ROW('Water Data'!D80)))</f>
        <v/>
      </c>
      <c r="BT86" s="297" t="str">
        <f ca="true">+IF(OFFSET('Water Data'!$D$28,0,10*ROW('Water Data'!D80))="","",OFFSET('Water Data'!$D$28,0,10*ROW('Water Data'!D80)))</f>
        <v/>
      </c>
      <c r="BU86" s="297" t="str">
        <f ca="true">+IF(OFFSET('Water Data'!$D$29,0,10*ROW('Water Data'!D80))="","",OFFSET('Water Data'!$D$29,0,10*ROW('Water Data'!D80)))</f>
        <v/>
      </c>
      <c r="BV86" s="297" t="str">
        <f ca="true">+IF(OFFSET('Water Data'!$E$27,0,10*ROW('Water Data'!E80))="","",OFFSET('Water Data'!$E$27,0,10*ROW('Water Data'!E80)))</f>
        <v/>
      </c>
      <c r="BW86" s="297" t="str">
        <f ca="true">+IF(OFFSET('Water Data'!$E$28,0,10*ROW('Water Data'!E80))="","",OFFSET('Water Data'!$E$28,0,10*ROW('Water Data'!E80)))</f>
        <v/>
      </c>
      <c r="BX86" s="297" t="str">
        <f ca="true">+IF(OFFSET('Water Data'!$E$29,0,10*ROW('Water Data'!E80))="","",OFFSET('Water Data'!$E$29,0,10*ROW('Water Data'!E80)))</f>
        <v/>
      </c>
      <c r="BY86" s="297" t="str">
        <f ca="true">+IF(OFFSET('Water Data'!$F$27,0,10*ROW('Water Data'!F80))="","",OFFSET('Water Data'!$F$27,0,10*ROW('Water Data'!F80)))</f>
        <v/>
      </c>
      <c r="BZ86" s="297" t="str">
        <f ca="true">+IF(OFFSET('Water Data'!$F$28,0,10*ROW('Water Data'!F80))="","",OFFSET('Water Data'!$F$28,0,10*ROW('Water Data'!F80)))</f>
        <v/>
      </c>
      <c r="CA86" s="297" t="str">
        <f ca="true">+IF(OFFSET('Water Data'!$F$29,0,10*ROW('Water Data'!F80))="","",OFFSET('Water Data'!$F$29,0,10*ROW('Water Data'!F80)))</f>
        <v/>
      </c>
      <c r="CB86" s="297" t="str">
        <f ca="true">+IF(OFFSET('Water Data'!$G$27,0,10*ROW('Water Data'!G80))="","",OFFSET('Water Data'!$G$27,0,10*ROW('Water Data'!G80)))</f>
        <v/>
      </c>
      <c r="CC86" s="297" t="str">
        <f ca="true">+IF(OFFSET('Water Data'!$G$28,0,10*ROW('Water Data'!G80))="","",OFFSET('Water Data'!$G$28,0,10*ROW('Water Data'!G80)))</f>
        <v/>
      </c>
      <c r="CD86" s="297" t="str">
        <f ca="true">+IF(OFFSET('Water Data'!$G$29,0,10*ROW('Water Data'!G80))="","",OFFSET('Water Data'!$G$29,0,10*ROW('Water Data'!G80)))</f>
        <v/>
      </c>
      <c r="CE86" s="297" t="str">
        <f ca="true">+IF(OFFSET('Water Data'!$H$27,0,10*ROW('Water Data'!H80))="","",OFFSET('Water Data'!$H$27,0,10*ROW('Water Data'!H80)))</f>
        <v/>
      </c>
      <c r="CF86" s="297" t="str">
        <f ca="true">+IF(OFFSET('Water Data'!$H$28,0,10*ROW('Water Data'!H80))="","",OFFSET('Water Data'!$H$28,0,10*ROW('Water Data'!H80)))</f>
        <v/>
      </c>
      <c r="CG86" s="297" t="str">
        <f ca="true">+IF(OFFSET('Water Data'!$H$29,0,10*ROW('Water Data'!H80))="","",OFFSET('Water Data'!$H$29,0,10*ROW('Water Data'!H80)))</f>
        <v/>
      </c>
      <c r="CH86" s="297" t="str">
        <f ca="true">+IF(OFFSET('Water Data'!$I$27,0,10*ROW('Water Data'!I80))="","",OFFSET('Water Data'!$I$27,0,10*ROW('Water Data'!I80)))</f>
        <v/>
      </c>
      <c r="CI86" s="297" t="str">
        <f ca="true">+IF(OFFSET('Water Data'!$I$28,0,10*ROW('Water Data'!I80))="","",OFFSET('Water Data'!$I$28,0,10*ROW('Water Data'!I80)))</f>
        <v/>
      </c>
      <c r="CJ86" s="297" t="str">
        <f ca="true">+IF(OFFSET('Water Data'!$I$29,0,10*ROW('Water Data'!I80))="","",OFFSET('Water Data'!$I$29,0,10*ROW('Water Data'!I80)))</f>
        <v/>
      </c>
      <c r="CK86" s="297" t="str">
        <f ca="true">+IF(OFFSET('Sanitation Data'!$D$28,0,10*ROW('Sanitation Data'!D80))="","",OFFSET('Sanitation Data'!$D$28,0,10*ROW('Sanitation Data'!D80)))</f>
        <v/>
      </c>
      <c r="CL86" s="297" t="str">
        <f ca="true">+IF(OFFSET('Sanitation Data'!$D$29,0,10*ROW('Sanitation Data'!D80))="","",OFFSET('Sanitation Data'!$D$29,0,10*ROW('Sanitation Data'!D80)))</f>
        <v/>
      </c>
      <c r="CM86" s="297" t="str">
        <f ca="true">+IF(OFFSET('Sanitation Data'!$D$30,0,10*ROW('Sanitation Data'!D80))="","",OFFSET('Sanitation Data'!$D$30,0,10*ROW('Sanitation Data'!D80)))</f>
        <v/>
      </c>
      <c r="CN86" s="297" t="str">
        <f ca="true">+IF(OFFSET('Sanitation Data'!$D$31,0,10*ROW('Sanitation Data'!D80))="","",OFFSET('Sanitation Data'!$D$31,0,10*ROW('Sanitation Data'!D80)))</f>
        <v/>
      </c>
      <c r="CO86" s="297" t="str">
        <f ca="true">+IF(OFFSET('Sanitation Data'!$D$32,0,10*ROW('Sanitation Data'!D80))="","",OFFSET('Sanitation Data'!$D$32,0,10*ROW('Sanitation Data'!D80)))</f>
        <v/>
      </c>
      <c r="CP86" s="297" t="str">
        <f ca="true">+IF(OFFSET('Sanitation Data'!$E$28,0,10*ROW('Sanitation Data'!E80))="","",OFFSET('Sanitation Data'!$E$28,0,10*ROW('Sanitation Data'!E80)))</f>
        <v/>
      </c>
      <c r="CQ86" s="297" t="str">
        <f ca="true">+IF(OFFSET('Sanitation Data'!$E$29,0,10*ROW('Sanitation Data'!E80))="","",OFFSET('Sanitation Data'!$E$29,0,10*ROW('Sanitation Data'!E80)))</f>
        <v/>
      </c>
      <c r="CR86" s="297" t="str">
        <f ca="true">+IF(OFFSET('Sanitation Data'!$E$30,0,10*ROW('Sanitation Data'!E80))="","",OFFSET('Sanitation Data'!$E$30,0,10*ROW('Sanitation Data'!E80)))</f>
        <v/>
      </c>
      <c r="CS86" s="297" t="str">
        <f ca="true">+IF(OFFSET('Sanitation Data'!$E$31,0,10*ROW('Sanitation Data'!E80))="","",OFFSET('Sanitation Data'!$E$31,0,10*ROW('Sanitation Data'!E80)))</f>
        <v/>
      </c>
      <c r="CT86" s="297" t="str">
        <f ca="true">+IF(OFFSET('Sanitation Data'!$E$32,0,10*ROW('Sanitation Data'!E80))="","",OFFSET('Sanitation Data'!$E$32,0,10*ROW('Sanitation Data'!E80)))</f>
        <v/>
      </c>
      <c r="CU86" s="297" t="str">
        <f ca="true">+IF(OFFSET('Sanitation Data'!$F$28,0,10*ROW('Sanitation Data'!F80))="","",OFFSET('Sanitation Data'!$F$28,0,10*ROW('Sanitation Data'!F80)))</f>
        <v/>
      </c>
      <c r="CV86" s="297" t="str">
        <f ca="true">+IF(OFFSET('Sanitation Data'!$F$29,0,10*ROW('Sanitation Data'!F80))="","",OFFSET('Sanitation Data'!$F$29,0,10*ROW('Sanitation Data'!F80)))</f>
        <v/>
      </c>
      <c r="CW86" s="297" t="str">
        <f ca="true">+IF(OFFSET('Sanitation Data'!$F$30,0,10*ROW('Sanitation Data'!F80))="","",OFFSET('Sanitation Data'!$F$30,0,10*ROW('Sanitation Data'!F80)))</f>
        <v/>
      </c>
      <c r="CX86" s="297" t="str">
        <f ca="true">+IF(OFFSET('Sanitation Data'!$F$31,0,10*ROW('Sanitation Data'!F80))="","",OFFSET('Sanitation Data'!$F$31,0,10*ROW('Sanitation Data'!F80)))</f>
        <v/>
      </c>
      <c r="CY86" s="297" t="str">
        <f ca="true">+IF(OFFSET('Sanitation Data'!$F$32,0,10*ROW('Sanitation Data'!F80))="","",OFFSET('Sanitation Data'!$F$32,0,10*ROW('Sanitation Data'!F80)))</f>
        <v/>
      </c>
      <c r="CZ86" s="297" t="str">
        <f ca="true">+IF(OFFSET('Sanitation Data'!$G$28,0,10*ROW('Sanitation Data'!G80))="","",OFFSET('Sanitation Data'!$G$28,0,10*ROW('Sanitation Data'!G80)))</f>
        <v/>
      </c>
      <c r="DA86" s="297" t="str">
        <f ca="true">+IF(OFFSET('Sanitation Data'!$G$29,0,10*ROW('Sanitation Data'!G80))="","",OFFSET('Sanitation Data'!$G$29,0,10*ROW('Sanitation Data'!G80)))</f>
        <v/>
      </c>
      <c r="DB86" s="297" t="str">
        <f ca="true">+IF(OFFSET('Sanitation Data'!$G$30,0,10*ROW('Sanitation Data'!G80))="","",OFFSET('Sanitation Data'!$G$30,0,10*ROW('Sanitation Data'!G80)))</f>
        <v/>
      </c>
      <c r="DC86" s="297" t="str">
        <f ca="true">+IF(OFFSET('Sanitation Data'!$G$31,0,10*ROW('Sanitation Data'!G80))="","",OFFSET('Sanitation Data'!$G$31,0,10*ROW('Sanitation Data'!G80)))</f>
        <v/>
      </c>
      <c r="DD86" s="297" t="str">
        <f ca="true">+IF(OFFSET('Sanitation Data'!$G$32,0,10*ROW('Sanitation Data'!G80))="","",OFFSET('Sanitation Data'!$G$32,0,10*ROW('Sanitation Data'!G80)))</f>
        <v/>
      </c>
      <c r="DE86" s="297" t="str">
        <f ca="true">+IF(OFFSET('Sanitation Data'!$H$28,0,10*ROW('Sanitation Data'!H80))="","",OFFSET('Sanitation Data'!$H$28,0,10*ROW('Sanitation Data'!H80)))</f>
        <v/>
      </c>
      <c r="DF86" s="297" t="str">
        <f ca="true">+IF(OFFSET('Sanitation Data'!$H$29,0,10*ROW('Sanitation Data'!H80))="","",OFFSET('Sanitation Data'!$H$29,0,10*ROW('Sanitation Data'!H80)))</f>
        <v/>
      </c>
      <c r="DG86" s="297" t="str">
        <f ca="true">+IF(OFFSET('Sanitation Data'!$H$30,0,10*ROW('Sanitation Data'!H80))="","",OFFSET('Sanitation Data'!$H$30,0,10*ROW('Sanitation Data'!H80)))</f>
        <v/>
      </c>
      <c r="DH86" s="297" t="str">
        <f ca="true">+IF(OFFSET('Sanitation Data'!$H$31,0,10*ROW('Sanitation Data'!H80))="","",OFFSET('Sanitation Data'!$H$31,0,10*ROW('Sanitation Data'!H80)))</f>
        <v/>
      </c>
      <c r="DI86" s="297" t="str">
        <f ca="true">+IF(OFFSET('Sanitation Data'!$H$32,0,10*ROW('Sanitation Data'!H80))="","",OFFSET('Sanitation Data'!$H$32,0,10*ROW('Sanitation Data'!H80)))</f>
        <v/>
      </c>
      <c r="DJ86" s="297" t="str">
        <f ca="true">+IF(OFFSET('Sanitation Data'!$I$28,0,10*ROW('Sanitation Data'!I80))="","",OFFSET('Sanitation Data'!$I$28,0,10*ROW('Sanitation Data'!I80)))</f>
        <v/>
      </c>
      <c r="DK86" s="297" t="str">
        <f ca="true">+IF(OFFSET('Sanitation Data'!$I$29,0,10*ROW('Sanitation Data'!I80))="","",OFFSET('Sanitation Data'!$I$29,0,10*ROW('Sanitation Data'!I80)))</f>
        <v/>
      </c>
      <c r="DL86" s="297" t="str">
        <f ca="true">+IF(OFFSET('Sanitation Data'!$I$30,0,10*ROW('Sanitation Data'!I80))="","",OFFSET('Sanitation Data'!$I$30,0,10*ROW('Sanitation Data'!I80)))</f>
        <v/>
      </c>
      <c r="DM86" s="297" t="str">
        <f ca="true">+IF(OFFSET('Sanitation Data'!$I$31,0,10*ROW('Sanitation Data'!I80))="","",OFFSET('Sanitation Data'!$I$31,0,10*ROW('Sanitation Data'!I80)))</f>
        <v/>
      </c>
      <c r="DN86" s="297" t="str">
        <f ca="true">+IF(OFFSET('Sanitation Data'!$I$32,0,10*ROW('Sanitation Data'!I80))="","",OFFSET('Sanitation Data'!$I$32,0,10*ROW('Sanitation Data'!I80)))</f>
        <v/>
      </c>
      <c r="DO86" s="297" t="str">
        <f ca="true">+IF(OFFSET('Hygiene Data'!$D$11,0,10*ROW('Hygiene Data'!D80))="","",OFFSET('Hygiene Data'!$D$11,0,10*ROW('Hygiene Data'!D80)))</f>
        <v/>
      </c>
      <c r="DP86" s="297" t="str">
        <f ca="true">+IF(OFFSET('Hygiene Data'!$D$12,0,10*ROW('Hygiene Data'!D80))="","",OFFSET('Hygiene Data'!$D$12,0,10*ROW('Hygiene Data'!D80)))</f>
        <v/>
      </c>
      <c r="DQ86" s="297" t="str">
        <f ca="true">+IF(OFFSET('Hygiene Data'!$D$13,0,10*ROW('Hygiene Data'!D80))="","",OFFSET('Hygiene Data'!$D$13,0,10*ROW('Hygiene Data'!D80)))</f>
        <v/>
      </c>
      <c r="DR86" s="297" t="str">
        <f ca="true">+IF(OFFSET('Hygiene Data'!$E$11,0,10*ROW('Hygiene Data'!E80))="","",OFFSET('Hygiene Data'!$E$11,0,10*ROW('Hygiene Data'!E80)))</f>
        <v/>
      </c>
      <c r="DS86" s="297" t="str">
        <f ca="true">+IF(OFFSET('Hygiene Data'!$E$12,0,10*ROW('Hygiene Data'!E80))="","",OFFSET('Hygiene Data'!$E$12,0,10*ROW('Hygiene Data'!E80)))</f>
        <v/>
      </c>
      <c r="DT86" s="297" t="str">
        <f ca="true">+IF(OFFSET('Hygiene Data'!$E$13,0,10*ROW('Hygiene Data'!E80))="","",OFFSET('Hygiene Data'!$E$13,0,10*ROW('Hygiene Data'!E80)))</f>
        <v/>
      </c>
      <c r="DU86" s="297" t="str">
        <f ca="true">+IF(OFFSET('Hygiene Data'!$F$11,0,10*ROW('Hygiene Data'!F80))="","",OFFSET('Hygiene Data'!$F$11,0,10*ROW('Hygiene Data'!F80)))</f>
        <v/>
      </c>
      <c r="DV86" s="297" t="str">
        <f ca="true">+IF(OFFSET('Hygiene Data'!$F$12,0,10*ROW('Hygiene Data'!F80))="","",OFFSET('Hygiene Data'!$F$12,0,10*ROW('Hygiene Data'!F80)))</f>
        <v/>
      </c>
      <c r="DW86" s="297" t="str">
        <f ca="true">+IF(OFFSET('Hygiene Data'!$F$13,0,10*ROW('Hygiene Data'!F80))="","",OFFSET('Hygiene Data'!$F$13,0,10*ROW('Hygiene Data'!F80)))</f>
        <v/>
      </c>
      <c r="DX86" s="297" t="str">
        <f ca="true">+IF(OFFSET('Hygiene Data'!$G$11,0,10*ROW('Hygiene Data'!G80))="","",OFFSET('Hygiene Data'!$G$11,0,10*ROW('Hygiene Data'!G80)))</f>
        <v/>
      </c>
      <c r="DY86" s="297" t="str">
        <f ca="true">+IF(OFFSET('Hygiene Data'!$G$12,0,10*ROW('Hygiene Data'!G80))="","",OFFSET('Hygiene Data'!$G$12,0,10*ROW('Hygiene Data'!G80)))</f>
        <v/>
      </c>
      <c r="DZ86" s="297" t="str">
        <f ca="true">+IF(OFFSET('Hygiene Data'!$G$13,0,10*ROW('Hygiene Data'!G80))="","",OFFSET('Hygiene Data'!$G$13,0,10*ROW('Hygiene Data'!G80)))</f>
        <v/>
      </c>
      <c r="EA86" s="297" t="str">
        <f ca="true">+IF(OFFSET('Hygiene Data'!$H$11,0,10*ROW('Hygiene Data'!H80))="","",OFFSET('Hygiene Data'!$H$11,0,10*ROW('Hygiene Data'!H80)))</f>
        <v/>
      </c>
      <c r="EB86" s="297" t="str">
        <f ca="true">+IF(OFFSET('Hygiene Data'!$H$12,0,10*ROW('Hygiene Data'!H80))="","",OFFSET('Hygiene Data'!$H$12,0,10*ROW('Hygiene Data'!H80)))</f>
        <v/>
      </c>
      <c r="EC86" s="297" t="str">
        <f ca="true">+IF(OFFSET('Hygiene Data'!$H$13,0,10*ROW('Hygiene Data'!H80))="","",OFFSET('Hygiene Data'!$H$13,0,10*ROW('Hygiene Data'!H80)))</f>
        <v/>
      </c>
      <c r="ED86" s="297" t="str">
        <f ca="true">+IF(OFFSET('Hygiene Data'!$I$11,0,10*ROW('Hygiene Data'!I80))="","",OFFSET('Hygiene Data'!$I$11,0,10*ROW('Hygiene Data'!I80)))</f>
        <v/>
      </c>
      <c r="EE86" s="297" t="str">
        <f ca="true">+IF(OFFSET('Hygiene Data'!$I$12,0,10*ROW('Hygiene Data'!I80))="","",OFFSET('Hygiene Data'!$I$12,0,10*ROW('Hygiene Data'!I80)))</f>
        <v/>
      </c>
      <c r="EF86" s="29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3"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7"/>
      <c r="BS87" s="297" t="str">
        <f ca="true">+IF(OFFSET('Water Data'!$D$27,0,10*ROW('Water Data'!D81))="","",OFFSET('Water Data'!$D$27,0,10*ROW('Water Data'!D81)))</f>
        <v/>
      </c>
      <c r="BT87" s="297" t="str">
        <f ca="true">+IF(OFFSET('Water Data'!$D$28,0,10*ROW('Water Data'!D81))="","",OFFSET('Water Data'!$D$28,0,10*ROW('Water Data'!D81)))</f>
        <v/>
      </c>
      <c r="BU87" s="297" t="str">
        <f ca="true">+IF(OFFSET('Water Data'!$D$29,0,10*ROW('Water Data'!D81))="","",OFFSET('Water Data'!$D$29,0,10*ROW('Water Data'!D81)))</f>
        <v/>
      </c>
      <c r="BV87" s="297" t="str">
        <f ca="true">+IF(OFFSET('Water Data'!$E$27,0,10*ROW('Water Data'!E81))="","",OFFSET('Water Data'!$E$27,0,10*ROW('Water Data'!E81)))</f>
        <v/>
      </c>
      <c r="BW87" s="297" t="str">
        <f ca="true">+IF(OFFSET('Water Data'!$E$28,0,10*ROW('Water Data'!E81))="","",OFFSET('Water Data'!$E$28,0,10*ROW('Water Data'!E81)))</f>
        <v/>
      </c>
      <c r="BX87" s="297" t="str">
        <f ca="true">+IF(OFFSET('Water Data'!$E$29,0,10*ROW('Water Data'!E81))="","",OFFSET('Water Data'!$E$29,0,10*ROW('Water Data'!E81)))</f>
        <v/>
      </c>
      <c r="BY87" s="297" t="str">
        <f ca="true">+IF(OFFSET('Water Data'!$F$27,0,10*ROW('Water Data'!F81))="","",OFFSET('Water Data'!$F$27,0,10*ROW('Water Data'!F81)))</f>
        <v/>
      </c>
      <c r="BZ87" s="297" t="str">
        <f ca="true">+IF(OFFSET('Water Data'!$F$28,0,10*ROW('Water Data'!F81))="","",OFFSET('Water Data'!$F$28,0,10*ROW('Water Data'!F81)))</f>
        <v/>
      </c>
      <c r="CA87" s="297" t="str">
        <f ca="true">+IF(OFFSET('Water Data'!$F$29,0,10*ROW('Water Data'!F81))="","",OFFSET('Water Data'!$F$29,0,10*ROW('Water Data'!F81)))</f>
        <v/>
      </c>
      <c r="CB87" s="297" t="str">
        <f ca="true">+IF(OFFSET('Water Data'!$G$27,0,10*ROW('Water Data'!G81))="","",OFFSET('Water Data'!$G$27,0,10*ROW('Water Data'!G81)))</f>
        <v/>
      </c>
      <c r="CC87" s="297" t="str">
        <f ca="true">+IF(OFFSET('Water Data'!$G$28,0,10*ROW('Water Data'!G81))="","",OFFSET('Water Data'!$G$28,0,10*ROW('Water Data'!G81)))</f>
        <v/>
      </c>
      <c r="CD87" s="297" t="str">
        <f ca="true">+IF(OFFSET('Water Data'!$G$29,0,10*ROW('Water Data'!G81))="","",OFFSET('Water Data'!$G$29,0,10*ROW('Water Data'!G81)))</f>
        <v/>
      </c>
      <c r="CE87" s="297" t="str">
        <f ca="true">+IF(OFFSET('Water Data'!$H$27,0,10*ROW('Water Data'!H81))="","",OFFSET('Water Data'!$H$27,0,10*ROW('Water Data'!H81)))</f>
        <v/>
      </c>
      <c r="CF87" s="297" t="str">
        <f ca="true">+IF(OFFSET('Water Data'!$H$28,0,10*ROW('Water Data'!H81))="","",OFFSET('Water Data'!$H$28,0,10*ROW('Water Data'!H81)))</f>
        <v/>
      </c>
      <c r="CG87" s="297" t="str">
        <f ca="true">+IF(OFFSET('Water Data'!$H$29,0,10*ROW('Water Data'!H81))="","",OFFSET('Water Data'!$H$29,0,10*ROW('Water Data'!H81)))</f>
        <v/>
      </c>
      <c r="CH87" s="297" t="str">
        <f ca="true">+IF(OFFSET('Water Data'!$I$27,0,10*ROW('Water Data'!I81))="","",OFFSET('Water Data'!$I$27,0,10*ROW('Water Data'!I81)))</f>
        <v/>
      </c>
      <c r="CI87" s="297" t="str">
        <f ca="true">+IF(OFFSET('Water Data'!$I$28,0,10*ROW('Water Data'!I81))="","",OFFSET('Water Data'!$I$28,0,10*ROW('Water Data'!I81)))</f>
        <v/>
      </c>
      <c r="CJ87" s="297" t="str">
        <f ca="true">+IF(OFFSET('Water Data'!$I$29,0,10*ROW('Water Data'!I81))="","",OFFSET('Water Data'!$I$29,0,10*ROW('Water Data'!I81)))</f>
        <v/>
      </c>
      <c r="CK87" s="297" t="str">
        <f ca="true">+IF(OFFSET('Sanitation Data'!$D$28,0,10*ROW('Sanitation Data'!D81))="","",OFFSET('Sanitation Data'!$D$28,0,10*ROW('Sanitation Data'!D81)))</f>
        <v/>
      </c>
      <c r="CL87" s="297" t="str">
        <f ca="true">+IF(OFFSET('Sanitation Data'!$D$29,0,10*ROW('Sanitation Data'!D81))="","",OFFSET('Sanitation Data'!$D$29,0,10*ROW('Sanitation Data'!D81)))</f>
        <v/>
      </c>
      <c r="CM87" s="297" t="str">
        <f ca="true">+IF(OFFSET('Sanitation Data'!$D$30,0,10*ROW('Sanitation Data'!D81))="","",OFFSET('Sanitation Data'!$D$30,0,10*ROW('Sanitation Data'!D81)))</f>
        <v/>
      </c>
      <c r="CN87" s="297" t="str">
        <f ca="true">+IF(OFFSET('Sanitation Data'!$D$31,0,10*ROW('Sanitation Data'!D81))="","",OFFSET('Sanitation Data'!$D$31,0,10*ROW('Sanitation Data'!D81)))</f>
        <v/>
      </c>
      <c r="CO87" s="297" t="str">
        <f ca="true">+IF(OFFSET('Sanitation Data'!$D$32,0,10*ROW('Sanitation Data'!D81))="","",OFFSET('Sanitation Data'!$D$32,0,10*ROW('Sanitation Data'!D81)))</f>
        <v/>
      </c>
      <c r="CP87" s="297" t="str">
        <f ca="true">+IF(OFFSET('Sanitation Data'!$E$28,0,10*ROW('Sanitation Data'!E81))="","",OFFSET('Sanitation Data'!$E$28,0,10*ROW('Sanitation Data'!E81)))</f>
        <v/>
      </c>
      <c r="CQ87" s="297" t="str">
        <f ca="true">+IF(OFFSET('Sanitation Data'!$E$29,0,10*ROW('Sanitation Data'!E81))="","",OFFSET('Sanitation Data'!$E$29,0,10*ROW('Sanitation Data'!E81)))</f>
        <v/>
      </c>
      <c r="CR87" s="297" t="str">
        <f ca="true">+IF(OFFSET('Sanitation Data'!$E$30,0,10*ROW('Sanitation Data'!E81))="","",OFFSET('Sanitation Data'!$E$30,0,10*ROW('Sanitation Data'!E81)))</f>
        <v/>
      </c>
      <c r="CS87" s="297" t="str">
        <f ca="true">+IF(OFFSET('Sanitation Data'!$E$31,0,10*ROW('Sanitation Data'!E81))="","",OFFSET('Sanitation Data'!$E$31,0,10*ROW('Sanitation Data'!E81)))</f>
        <v/>
      </c>
      <c r="CT87" s="297" t="str">
        <f ca="true">+IF(OFFSET('Sanitation Data'!$E$32,0,10*ROW('Sanitation Data'!E81))="","",OFFSET('Sanitation Data'!$E$32,0,10*ROW('Sanitation Data'!E81)))</f>
        <v/>
      </c>
      <c r="CU87" s="297" t="str">
        <f ca="true">+IF(OFFSET('Sanitation Data'!$F$28,0,10*ROW('Sanitation Data'!F81))="","",OFFSET('Sanitation Data'!$F$28,0,10*ROW('Sanitation Data'!F81)))</f>
        <v/>
      </c>
      <c r="CV87" s="297" t="str">
        <f ca="true">+IF(OFFSET('Sanitation Data'!$F$29,0,10*ROW('Sanitation Data'!F81))="","",OFFSET('Sanitation Data'!$F$29,0,10*ROW('Sanitation Data'!F81)))</f>
        <v/>
      </c>
      <c r="CW87" s="297" t="str">
        <f ca="true">+IF(OFFSET('Sanitation Data'!$F$30,0,10*ROW('Sanitation Data'!F81))="","",OFFSET('Sanitation Data'!$F$30,0,10*ROW('Sanitation Data'!F81)))</f>
        <v/>
      </c>
      <c r="CX87" s="297" t="str">
        <f ca="true">+IF(OFFSET('Sanitation Data'!$F$31,0,10*ROW('Sanitation Data'!F81))="","",OFFSET('Sanitation Data'!$F$31,0,10*ROW('Sanitation Data'!F81)))</f>
        <v/>
      </c>
      <c r="CY87" s="297" t="str">
        <f ca="true">+IF(OFFSET('Sanitation Data'!$F$32,0,10*ROW('Sanitation Data'!F81))="","",OFFSET('Sanitation Data'!$F$32,0,10*ROW('Sanitation Data'!F81)))</f>
        <v/>
      </c>
      <c r="CZ87" s="297" t="str">
        <f ca="true">+IF(OFFSET('Sanitation Data'!$G$28,0,10*ROW('Sanitation Data'!G81))="","",OFFSET('Sanitation Data'!$G$28,0,10*ROW('Sanitation Data'!G81)))</f>
        <v/>
      </c>
      <c r="DA87" s="297" t="str">
        <f ca="true">+IF(OFFSET('Sanitation Data'!$G$29,0,10*ROW('Sanitation Data'!G81))="","",OFFSET('Sanitation Data'!$G$29,0,10*ROW('Sanitation Data'!G81)))</f>
        <v/>
      </c>
      <c r="DB87" s="297" t="str">
        <f ca="true">+IF(OFFSET('Sanitation Data'!$G$30,0,10*ROW('Sanitation Data'!G81))="","",OFFSET('Sanitation Data'!$G$30,0,10*ROW('Sanitation Data'!G81)))</f>
        <v/>
      </c>
      <c r="DC87" s="297" t="str">
        <f ca="true">+IF(OFFSET('Sanitation Data'!$G$31,0,10*ROW('Sanitation Data'!G81))="","",OFFSET('Sanitation Data'!$G$31,0,10*ROW('Sanitation Data'!G81)))</f>
        <v/>
      </c>
      <c r="DD87" s="297" t="str">
        <f ca="true">+IF(OFFSET('Sanitation Data'!$G$32,0,10*ROW('Sanitation Data'!G81))="","",OFFSET('Sanitation Data'!$G$32,0,10*ROW('Sanitation Data'!G81)))</f>
        <v/>
      </c>
      <c r="DE87" s="297" t="str">
        <f ca="true">+IF(OFFSET('Sanitation Data'!$H$28,0,10*ROW('Sanitation Data'!H81))="","",OFFSET('Sanitation Data'!$H$28,0,10*ROW('Sanitation Data'!H81)))</f>
        <v/>
      </c>
      <c r="DF87" s="297" t="str">
        <f ca="true">+IF(OFFSET('Sanitation Data'!$H$29,0,10*ROW('Sanitation Data'!H81))="","",OFFSET('Sanitation Data'!$H$29,0,10*ROW('Sanitation Data'!H81)))</f>
        <v/>
      </c>
      <c r="DG87" s="297" t="str">
        <f ca="true">+IF(OFFSET('Sanitation Data'!$H$30,0,10*ROW('Sanitation Data'!H81))="","",OFFSET('Sanitation Data'!$H$30,0,10*ROW('Sanitation Data'!H81)))</f>
        <v/>
      </c>
      <c r="DH87" s="297" t="str">
        <f ca="true">+IF(OFFSET('Sanitation Data'!$H$31,0,10*ROW('Sanitation Data'!H81))="","",OFFSET('Sanitation Data'!$H$31,0,10*ROW('Sanitation Data'!H81)))</f>
        <v/>
      </c>
      <c r="DI87" s="297" t="str">
        <f ca="true">+IF(OFFSET('Sanitation Data'!$H$32,0,10*ROW('Sanitation Data'!H81))="","",OFFSET('Sanitation Data'!$H$32,0,10*ROW('Sanitation Data'!H81)))</f>
        <v/>
      </c>
      <c r="DJ87" s="297" t="str">
        <f ca="true">+IF(OFFSET('Sanitation Data'!$I$28,0,10*ROW('Sanitation Data'!I81))="","",OFFSET('Sanitation Data'!$I$28,0,10*ROW('Sanitation Data'!I81)))</f>
        <v/>
      </c>
      <c r="DK87" s="297" t="str">
        <f ca="true">+IF(OFFSET('Sanitation Data'!$I$29,0,10*ROW('Sanitation Data'!I81))="","",OFFSET('Sanitation Data'!$I$29,0,10*ROW('Sanitation Data'!I81)))</f>
        <v/>
      </c>
      <c r="DL87" s="297" t="str">
        <f ca="true">+IF(OFFSET('Sanitation Data'!$I$30,0,10*ROW('Sanitation Data'!I81))="","",OFFSET('Sanitation Data'!$I$30,0,10*ROW('Sanitation Data'!I81)))</f>
        <v/>
      </c>
      <c r="DM87" s="297" t="str">
        <f ca="true">+IF(OFFSET('Sanitation Data'!$I$31,0,10*ROW('Sanitation Data'!I81))="","",OFFSET('Sanitation Data'!$I$31,0,10*ROW('Sanitation Data'!I81)))</f>
        <v/>
      </c>
      <c r="DN87" s="297" t="str">
        <f ca="true">+IF(OFFSET('Sanitation Data'!$I$32,0,10*ROW('Sanitation Data'!I81))="","",OFFSET('Sanitation Data'!$I$32,0,10*ROW('Sanitation Data'!I81)))</f>
        <v/>
      </c>
      <c r="DO87" s="297" t="str">
        <f ca="true">+IF(OFFSET('Hygiene Data'!$D$11,0,10*ROW('Hygiene Data'!D81))="","",OFFSET('Hygiene Data'!$D$11,0,10*ROW('Hygiene Data'!D81)))</f>
        <v/>
      </c>
      <c r="DP87" s="297" t="str">
        <f ca="true">+IF(OFFSET('Hygiene Data'!$D$12,0,10*ROW('Hygiene Data'!D81))="","",OFFSET('Hygiene Data'!$D$12,0,10*ROW('Hygiene Data'!D81)))</f>
        <v/>
      </c>
      <c r="DQ87" s="297" t="str">
        <f ca="true">+IF(OFFSET('Hygiene Data'!$D$13,0,10*ROW('Hygiene Data'!D81))="","",OFFSET('Hygiene Data'!$D$13,0,10*ROW('Hygiene Data'!D81)))</f>
        <v/>
      </c>
      <c r="DR87" s="297" t="str">
        <f ca="true">+IF(OFFSET('Hygiene Data'!$E$11,0,10*ROW('Hygiene Data'!E81))="","",OFFSET('Hygiene Data'!$E$11,0,10*ROW('Hygiene Data'!E81)))</f>
        <v/>
      </c>
      <c r="DS87" s="297" t="str">
        <f ca="true">+IF(OFFSET('Hygiene Data'!$E$12,0,10*ROW('Hygiene Data'!E81))="","",OFFSET('Hygiene Data'!$E$12,0,10*ROW('Hygiene Data'!E81)))</f>
        <v/>
      </c>
      <c r="DT87" s="297" t="str">
        <f ca="true">+IF(OFFSET('Hygiene Data'!$E$13,0,10*ROW('Hygiene Data'!E81))="","",OFFSET('Hygiene Data'!$E$13,0,10*ROW('Hygiene Data'!E81)))</f>
        <v/>
      </c>
      <c r="DU87" s="297" t="str">
        <f ca="true">+IF(OFFSET('Hygiene Data'!$F$11,0,10*ROW('Hygiene Data'!F81))="","",OFFSET('Hygiene Data'!$F$11,0,10*ROW('Hygiene Data'!F81)))</f>
        <v/>
      </c>
      <c r="DV87" s="297" t="str">
        <f ca="true">+IF(OFFSET('Hygiene Data'!$F$12,0,10*ROW('Hygiene Data'!F81))="","",OFFSET('Hygiene Data'!$F$12,0,10*ROW('Hygiene Data'!F81)))</f>
        <v/>
      </c>
      <c r="DW87" s="297" t="str">
        <f ca="true">+IF(OFFSET('Hygiene Data'!$F$13,0,10*ROW('Hygiene Data'!F81))="","",OFFSET('Hygiene Data'!$F$13,0,10*ROW('Hygiene Data'!F81)))</f>
        <v/>
      </c>
      <c r="DX87" s="297" t="str">
        <f ca="true">+IF(OFFSET('Hygiene Data'!$G$11,0,10*ROW('Hygiene Data'!G81))="","",OFFSET('Hygiene Data'!$G$11,0,10*ROW('Hygiene Data'!G81)))</f>
        <v/>
      </c>
      <c r="DY87" s="297" t="str">
        <f ca="true">+IF(OFFSET('Hygiene Data'!$G$12,0,10*ROW('Hygiene Data'!G81))="","",OFFSET('Hygiene Data'!$G$12,0,10*ROW('Hygiene Data'!G81)))</f>
        <v/>
      </c>
      <c r="DZ87" s="297" t="str">
        <f ca="true">+IF(OFFSET('Hygiene Data'!$G$13,0,10*ROW('Hygiene Data'!G81))="","",OFFSET('Hygiene Data'!$G$13,0,10*ROW('Hygiene Data'!G81)))</f>
        <v/>
      </c>
      <c r="EA87" s="297" t="str">
        <f ca="true">+IF(OFFSET('Hygiene Data'!$H$11,0,10*ROW('Hygiene Data'!H81))="","",OFFSET('Hygiene Data'!$H$11,0,10*ROW('Hygiene Data'!H81)))</f>
        <v/>
      </c>
      <c r="EB87" s="297" t="str">
        <f ca="true">+IF(OFFSET('Hygiene Data'!$H$12,0,10*ROW('Hygiene Data'!H81))="","",OFFSET('Hygiene Data'!$H$12,0,10*ROW('Hygiene Data'!H81)))</f>
        <v/>
      </c>
      <c r="EC87" s="297" t="str">
        <f ca="true">+IF(OFFSET('Hygiene Data'!$H$13,0,10*ROW('Hygiene Data'!H81))="","",OFFSET('Hygiene Data'!$H$13,0,10*ROW('Hygiene Data'!H81)))</f>
        <v/>
      </c>
      <c r="ED87" s="297" t="str">
        <f ca="true">+IF(OFFSET('Hygiene Data'!$I$11,0,10*ROW('Hygiene Data'!I81))="","",OFFSET('Hygiene Data'!$I$11,0,10*ROW('Hygiene Data'!I81)))</f>
        <v/>
      </c>
      <c r="EE87" s="297" t="str">
        <f ca="true">+IF(OFFSET('Hygiene Data'!$I$12,0,10*ROW('Hygiene Data'!I81))="","",OFFSET('Hygiene Data'!$I$12,0,10*ROW('Hygiene Data'!I81)))</f>
        <v/>
      </c>
      <c r="EF87" s="29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3"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7"/>
      <c r="BS88" s="297" t="str">
        <f ca="true">+IF(OFFSET('Water Data'!$D$27,0,10*ROW('Water Data'!D82))="","",OFFSET('Water Data'!$D$27,0,10*ROW('Water Data'!D82)))</f>
        <v/>
      </c>
      <c r="BT88" s="297" t="str">
        <f ca="true">+IF(OFFSET('Water Data'!$D$28,0,10*ROW('Water Data'!D82))="","",OFFSET('Water Data'!$D$28,0,10*ROW('Water Data'!D82)))</f>
        <v/>
      </c>
      <c r="BU88" s="297" t="str">
        <f ca="true">+IF(OFFSET('Water Data'!$D$29,0,10*ROW('Water Data'!D82))="","",OFFSET('Water Data'!$D$29,0,10*ROW('Water Data'!D82)))</f>
        <v/>
      </c>
      <c r="BV88" s="297" t="str">
        <f ca="true">+IF(OFFSET('Water Data'!$E$27,0,10*ROW('Water Data'!E82))="","",OFFSET('Water Data'!$E$27,0,10*ROW('Water Data'!E82)))</f>
        <v/>
      </c>
      <c r="BW88" s="297" t="str">
        <f ca="true">+IF(OFFSET('Water Data'!$E$28,0,10*ROW('Water Data'!E82))="","",OFFSET('Water Data'!$E$28,0,10*ROW('Water Data'!E82)))</f>
        <v/>
      </c>
      <c r="BX88" s="297" t="str">
        <f ca="true">+IF(OFFSET('Water Data'!$E$29,0,10*ROW('Water Data'!E82))="","",OFFSET('Water Data'!$E$29,0,10*ROW('Water Data'!E82)))</f>
        <v/>
      </c>
      <c r="BY88" s="297" t="str">
        <f ca="true">+IF(OFFSET('Water Data'!$F$27,0,10*ROW('Water Data'!F82))="","",OFFSET('Water Data'!$F$27,0,10*ROW('Water Data'!F82)))</f>
        <v/>
      </c>
      <c r="BZ88" s="297" t="str">
        <f ca="true">+IF(OFFSET('Water Data'!$F$28,0,10*ROW('Water Data'!F82))="","",OFFSET('Water Data'!$F$28,0,10*ROW('Water Data'!F82)))</f>
        <v/>
      </c>
      <c r="CA88" s="297" t="str">
        <f ca="true">+IF(OFFSET('Water Data'!$F$29,0,10*ROW('Water Data'!F82))="","",OFFSET('Water Data'!$F$29,0,10*ROW('Water Data'!F82)))</f>
        <v/>
      </c>
      <c r="CB88" s="297" t="str">
        <f ca="true">+IF(OFFSET('Water Data'!$G$27,0,10*ROW('Water Data'!G82))="","",OFFSET('Water Data'!$G$27,0,10*ROW('Water Data'!G82)))</f>
        <v/>
      </c>
      <c r="CC88" s="297" t="str">
        <f ca="true">+IF(OFFSET('Water Data'!$G$28,0,10*ROW('Water Data'!G82))="","",OFFSET('Water Data'!$G$28,0,10*ROW('Water Data'!G82)))</f>
        <v/>
      </c>
      <c r="CD88" s="297" t="str">
        <f ca="true">+IF(OFFSET('Water Data'!$G$29,0,10*ROW('Water Data'!G82))="","",OFFSET('Water Data'!$G$29,0,10*ROW('Water Data'!G82)))</f>
        <v/>
      </c>
      <c r="CE88" s="297" t="str">
        <f ca="true">+IF(OFFSET('Water Data'!$H$27,0,10*ROW('Water Data'!H82))="","",OFFSET('Water Data'!$H$27,0,10*ROW('Water Data'!H82)))</f>
        <v/>
      </c>
      <c r="CF88" s="297" t="str">
        <f ca="true">+IF(OFFSET('Water Data'!$H$28,0,10*ROW('Water Data'!H82))="","",OFFSET('Water Data'!$H$28,0,10*ROW('Water Data'!H82)))</f>
        <v/>
      </c>
      <c r="CG88" s="297" t="str">
        <f ca="true">+IF(OFFSET('Water Data'!$H$29,0,10*ROW('Water Data'!H82))="","",OFFSET('Water Data'!$H$29,0,10*ROW('Water Data'!H82)))</f>
        <v/>
      </c>
      <c r="CH88" s="297" t="str">
        <f ca="true">+IF(OFFSET('Water Data'!$I$27,0,10*ROW('Water Data'!I82))="","",OFFSET('Water Data'!$I$27,0,10*ROW('Water Data'!I82)))</f>
        <v/>
      </c>
      <c r="CI88" s="297" t="str">
        <f ca="true">+IF(OFFSET('Water Data'!$I$28,0,10*ROW('Water Data'!I82))="","",OFFSET('Water Data'!$I$28,0,10*ROW('Water Data'!I82)))</f>
        <v/>
      </c>
      <c r="CJ88" s="297" t="str">
        <f ca="true">+IF(OFFSET('Water Data'!$I$29,0,10*ROW('Water Data'!I82))="","",OFFSET('Water Data'!$I$29,0,10*ROW('Water Data'!I82)))</f>
        <v/>
      </c>
      <c r="CK88" s="297" t="str">
        <f ca="true">+IF(OFFSET('Sanitation Data'!$D$28,0,10*ROW('Sanitation Data'!D82))="","",OFFSET('Sanitation Data'!$D$28,0,10*ROW('Sanitation Data'!D82)))</f>
        <v/>
      </c>
      <c r="CL88" s="297" t="str">
        <f ca="true">+IF(OFFSET('Sanitation Data'!$D$29,0,10*ROW('Sanitation Data'!D82))="","",OFFSET('Sanitation Data'!$D$29,0,10*ROW('Sanitation Data'!D82)))</f>
        <v/>
      </c>
      <c r="CM88" s="297" t="str">
        <f ca="true">+IF(OFFSET('Sanitation Data'!$D$30,0,10*ROW('Sanitation Data'!D82))="","",OFFSET('Sanitation Data'!$D$30,0,10*ROW('Sanitation Data'!D82)))</f>
        <v/>
      </c>
      <c r="CN88" s="297" t="str">
        <f ca="true">+IF(OFFSET('Sanitation Data'!$D$31,0,10*ROW('Sanitation Data'!D82))="","",OFFSET('Sanitation Data'!$D$31,0,10*ROW('Sanitation Data'!D82)))</f>
        <v/>
      </c>
      <c r="CO88" s="297" t="str">
        <f ca="true">+IF(OFFSET('Sanitation Data'!$D$32,0,10*ROW('Sanitation Data'!D82))="","",OFFSET('Sanitation Data'!$D$32,0,10*ROW('Sanitation Data'!D82)))</f>
        <v/>
      </c>
      <c r="CP88" s="297" t="str">
        <f ca="true">+IF(OFFSET('Sanitation Data'!$E$28,0,10*ROW('Sanitation Data'!E82))="","",OFFSET('Sanitation Data'!$E$28,0,10*ROW('Sanitation Data'!E82)))</f>
        <v/>
      </c>
      <c r="CQ88" s="297" t="str">
        <f ca="true">+IF(OFFSET('Sanitation Data'!$E$29,0,10*ROW('Sanitation Data'!E82))="","",OFFSET('Sanitation Data'!$E$29,0,10*ROW('Sanitation Data'!E82)))</f>
        <v/>
      </c>
      <c r="CR88" s="297" t="str">
        <f ca="true">+IF(OFFSET('Sanitation Data'!$E$30,0,10*ROW('Sanitation Data'!E82))="","",OFFSET('Sanitation Data'!$E$30,0,10*ROW('Sanitation Data'!E82)))</f>
        <v/>
      </c>
      <c r="CS88" s="297" t="str">
        <f ca="true">+IF(OFFSET('Sanitation Data'!$E$31,0,10*ROW('Sanitation Data'!E82))="","",OFFSET('Sanitation Data'!$E$31,0,10*ROW('Sanitation Data'!E82)))</f>
        <v/>
      </c>
      <c r="CT88" s="297" t="str">
        <f ca="true">+IF(OFFSET('Sanitation Data'!$E$32,0,10*ROW('Sanitation Data'!E82))="","",OFFSET('Sanitation Data'!$E$32,0,10*ROW('Sanitation Data'!E82)))</f>
        <v/>
      </c>
      <c r="CU88" s="297" t="str">
        <f ca="true">+IF(OFFSET('Sanitation Data'!$F$28,0,10*ROW('Sanitation Data'!F82))="","",OFFSET('Sanitation Data'!$F$28,0,10*ROW('Sanitation Data'!F82)))</f>
        <v/>
      </c>
      <c r="CV88" s="297" t="str">
        <f ca="true">+IF(OFFSET('Sanitation Data'!$F$29,0,10*ROW('Sanitation Data'!F82))="","",OFFSET('Sanitation Data'!$F$29,0,10*ROW('Sanitation Data'!F82)))</f>
        <v/>
      </c>
      <c r="CW88" s="297" t="str">
        <f ca="true">+IF(OFFSET('Sanitation Data'!$F$30,0,10*ROW('Sanitation Data'!F82))="","",OFFSET('Sanitation Data'!$F$30,0,10*ROW('Sanitation Data'!F82)))</f>
        <v/>
      </c>
      <c r="CX88" s="297" t="str">
        <f ca="true">+IF(OFFSET('Sanitation Data'!$F$31,0,10*ROW('Sanitation Data'!F82))="","",OFFSET('Sanitation Data'!$F$31,0,10*ROW('Sanitation Data'!F82)))</f>
        <v/>
      </c>
      <c r="CY88" s="297" t="str">
        <f ca="true">+IF(OFFSET('Sanitation Data'!$F$32,0,10*ROW('Sanitation Data'!F82))="","",OFFSET('Sanitation Data'!$F$32,0,10*ROW('Sanitation Data'!F82)))</f>
        <v/>
      </c>
      <c r="CZ88" s="297" t="str">
        <f ca="true">+IF(OFFSET('Sanitation Data'!$G$28,0,10*ROW('Sanitation Data'!G82))="","",OFFSET('Sanitation Data'!$G$28,0,10*ROW('Sanitation Data'!G82)))</f>
        <v/>
      </c>
      <c r="DA88" s="297" t="str">
        <f ca="true">+IF(OFFSET('Sanitation Data'!$G$29,0,10*ROW('Sanitation Data'!G82))="","",OFFSET('Sanitation Data'!$G$29,0,10*ROW('Sanitation Data'!G82)))</f>
        <v/>
      </c>
      <c r="DB88" s="297" t="str">
        <f ca="true">+IF(OFFSET('Sanitation Data'!$G$30,0,10*ROW('Sanitation Data'!G82))="","",OFFSET('Sanitation Data'!$G$30,0,10*ROW('Sanitation Data'!G82)))</f>
        <v/>
      </c>
      <c r="DC88" s="297" t="str">
        <f ca="true">+IF(OFFSET('Sanitation Data'!$G$31,0,10*ROW('Sanitation Data'!G82))="","",OFFSET('Sanitation Data'!$G$31,0,10*ROW('Sanitation Data'!G82)))</f>
        <v/>
      </c>
      <c r="DD88" s="297" t="str">
        <f ca="true">+IF(OFFSET('Sanitation Data'!$G$32,0,10*ROW('Sanitation Data'!G82))="","",OFFSET('Sanitation Data'!$G$32,0,10*ROW('Sanitation Data'!G82)))</f>
        <v/>
      </c>
      <c r="DE88" s="297" t="str">
        <f ca="true">+IF(OFFSET('Sanitation Data'!$H$28,0,10*ROW('Sanitation Data'!H82))="","",OFFSET('Sanitation Data'!$H$28,0,10*ROW('Sanitation Data'!H82)))</f>
        <v/>
      </c>
      <c r="DF88" s="297" t="str">
        <f ca="true">+IF(OFFSET('Sanitation Data'!$H$29,0,10*ROW('Sanitation Data'!H82))="","",OFFSET('Sanitation Data'!$H$29,0,10*ROW('Sanitation Data'!H82)))</f>
        <v/>
      </c>
      <c r="DG88" s="297" t="str">
        <f ca="true">+IF(OFFSET('Sanitation Data'!$H$30,0,10*ROW('Sanitation Data'!H82))="","",OFFSET('Sanitation Data'!$H$30,0,10*ROW('Sanitation Data'!H82)))</f>
        <v/>
      </c>
      <c r="DH88" s="297" t="str">
        <f ca="true">+IF(OFFSET('Sanitation Data'!$H$31,0,10*ROW('Sanitation Data'!H82))="","",OFFSET('Sanitation Data'!$H$31,0,10*ROW('Sanitation Data'!H82)))</f>
        <v/>
      </c>
      <c r="DI88" s="297" t="str">
        <f ca="true">+IF(OFFSET('Sanitation Data'!$H$32,0,10*ROW('Sanitation Data'!H82))="","",OFFSET('Sanitation Data'!$H$32,0,10*ROW('Sanitation Data'!H82)))</f>
        <v/>
      </c>
      <c r="DJ88" s="297" t="str">
        <f ca="true">+IF(OFFSET('Sanitation Data'!$I$28,0,10*ROW('Sanitation Data'!I82))="","",OFFSET('Sanitation Data'!$I$28,0,10*ROW('Sanitation Data'!I82)))</f>
        <v/>
      </c>
      <c r="DK88" s="297" t="str">
        <f ca="true">+IF(OFFSET('Sanitation Data'!$I$29,0,10*ROW('Sanitation Data'!I82))="","",OFFSET('Sanitation Data'!$I$29,0,10*ROW('Sanitation Data'!I82)))</f>
        <v/>
      </c>
      <c r="DL88" s="297" t="str">
        <f ca="true">+IF(OFFSET('Sanitation Data'!$I$30,0,10*ROW('Sanitation Data'!I82))="","",OFFSET('Sanitation Data'!$I$30,0,10*ROW('Sanitation Data'!I82)))</f>
        <v/>
      </c>
      <c r="DM88" s="297" t="str">
        <f ca="true">+IF(OFFSET('Sanitation Data'!$I$31,0,10*ROW('Sanitation Data'!I82))="","",OFFSET('Sanitation Data'!$I$31,0,10*ROW('Sanitation Data'!I82)))</f>
        <v/>
      </c>
      <c r="DN88" s="297" t="str">
        <f ca="true">+IF(OFFSET('Sanitation Data'!$I$32,0,10*ROW('Sanitation Data'!I82))="","",OFFSET('Sanitation Data'!$I$32,0,10*ROW('Sanitation Data'!I82)))</f>
        <v/>
      </c>
      <c r="DO88" s="297" t="str">
        <f ca="true">+IF(OFFSET('Hygiene Data'!$D$11,0,10*ROW('Hygiene Data'!D82))="","",OFFSET('Hygiene Data'!$D$11,0,10*ROW('Hygiene Data'!D82)))</f>
        <v/>
      </c>
      <c r="DP88" s="297" t="str">
        <f ca="true">+IF(OFFSET('Hygiene Data'!$D$12,0,10*ROW('Hygiene Data'!D82))="","",OFFSET('Hygiene Data'!$D$12,0,10*ROW('Hygiene Data'!D82)))</f>
        <v/>
      </c>
      <c r="DQ88" s="297" t="str">
        <f ca="true">+IF(OFFSET('Hygiene Data'!$D$13,0,10*ROW('Hygiene Data'!D82))="","",OFFSET('Hygiene Data'!$D$13,0,10*ROW('Hygiene Data'!D82)))</f>
        <v/>
      </c>
      <c r="DR88" s="297" t="str">
        <f ca="true">+IF(OFFSET('Hygiene Data'!$E$11,0,10*ROW('Hygiene Data'!E82))="","",OFFSET('Hygiene Data'!$E$11,0,10*ROW('Hygiene Data'!E82)))</f>
        <v/>
      </c>
      <c r="DS88" s="297" t="str">
        <f ca="true">+IF(OFFSET('Hygiene Data'!$E$12,0,10*ROW('Hygiene Data'!E82))="","",OFFSET('Hygiene Data'!$E$12,0,10*ROW('Hygiene Data'!E82)))</f>
        <v/>
      </c>
      <c r="DT88" s="297" t="str">
        <f ca="true">+IF(OFFSET('Hygiene Data'!$E$13,0,10*ROW('Hygiene Data'!E82))="","",OFFSET('Hygiene Data'!$E$13,0,10*ROW('Hygiene Data'!E82)))</f>
        <v/>
      </c>
      <c r="DU88" s="297" t="str">
        <f ca="true">+IF(OFFSET('Hygiene Data'!$F$11,0,10*ROW('Hygiene Data'!F82))="","",OFFSET('Hygiene Data'!$F$11,0,10*ROW('Hygiene Data'!F82)))</f>
        <v/>
      </c>
      <c r="DV88" s="297" t="str">
        <f ca="true">+IF(OFFSET('Hygiene Data'!$F$12,0,10*ROW('Hygiene Data'!F82))="","",OFFSET('Hygiene Data'!$F$12,0,10*ROW('Hygiene Data'!F82)))</f>
        <v/>
      </c>
      <c r="DW88" s="297" t="str">
        <f ca="true">+IF(OFFSET('Hygiene Data'!$F$13,0,10*ROW('Hygiene Data'!F82))="","",OFFSET('Hygiene Data'!$F$13,0,10*ROW('Hygiene Data'!F82)))</f>
        <v/>
      </c>
      <c r="DX88" s="297" t="str">
        <f ca="true">+IF(OFFSET('Hygiene Data'!$G$11,0,10*ROW('Hygiene Data'!G82))="","",OFFSET('Hygiene Data'!$G$11,0,10*ROW('Hygiene Data'!G82)))</f>
        <v/>
      </c>
      <c r="DY88" s="297" t="str">
        <f ca="true">+IF(OFFSET('Hygiene Data'!$G$12,0,10*ROW('Hygiene Data'!G82))="","",OFFSET('Hygiene Data'!$G$12,0,10*ROW('Hygiene Data'!G82)))</f>
        <v/>
      </c>
      <c r="DZ88" s="297" t="str">
        <f ca="true">+IF(OFFSET('Hygiene Data'!$G$13,0,10*ROW('Hygiene Data'!G82))="","",OFFSET('Hygiene Data'!$G$13,0,10*ROW('Hygiene Data'!G82)))</f>
        <v/>
      </c>
      <c r="EA88" s="297" t="str">
        <f ca="true">+IF(OFFSET('Hygiene Data'!$H$11,0,10*ROW('Hygiene Data'!H82))="","",OFFSET('Hygiene Data'!$H$11,0,10*ROW('Hygiene Data'!H82)))</f>
        <v/>
      </c>
      <c r="EB88" s="297" t="str">
        <f ca="true">+IF(OFFSET('Hygiene Data'!$H$12,0,10*ROW('Hygiene Data'!H82))="","",OFFSET('Hygiene Data'!$H$12,0,10*ROW('Hygiene Data'!H82)))</f>
        <v/>
      </c>
      <c r="EC88" s="297" t="str">
        <f ca="true">+IF(OFFSET('Hygiene Data'!$H$13,0,10*ROW('Hygiene Data'!H82))="","",OFFSET('Hygiene Data'!$H$13,0,10*ROW('Hygiene Data'!H82)))</f>
        <v/>
      </c>
      <c r="ED88" s="297" t="str">
        <f ca="true">+IF(OFFSET('Hygiene Data'!$I$11,0,10*ROW('Hygiene Data'!I82))="","",OFFSET('Hygiene Data'!$I$11,0,10*ROW('Hygiene Data'!I82)))</f>
        <v/>
      </c>
      <c r="EE88" s="297" t="str">
        <f ca="true">+IF(OFFSET('Hygiene Data'!$I$12,0,10*ROW('Hygiene Data'!I82))="","",OFFSET('Hygiene Data'!$I$12,0,10*ROW('Hygiene Data'!I82)))</f>
        <v/>
      </c>
      <c r="EF88" s="29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3"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7"/>
      <c r="BS89" s="297" t="str">
        <f ca="true">+IF(OFFSET('Water Data'!$D$27,0,10*ROW('Water Data'!D83))="","",OFFSET('Water Data'!$D$27,0,10*ROW('Water Data'!D83)))</f>
        <v/>
      </c>
      <c r="BT89" s="297" t="str">
        <f ca="true">+IF(OFFSET('Water Data'!$D$28,0,10*ROW('Water Data'!D83))="","",OFFSET('Water Data'!$D$28,0,10*ROW('Water Data'!D83)))</f>
        <v/>
      </c>
      <c r="BU89" s="297" t="str">
        <f ca="true">+IF(OFFSET('Water Data'!$D$29,0,10*ROW('Water Data'!D83))="","",OFFSET('Water Data'!$D$29,0,10*ROW('Water Data'!D83)))</f>
        <v/>
      </c>
      <c r="BV89" s="297" t="str">
        <f ca="true">+IF(OFFSET('Water Data'!$E$27,0,10*ROW('Water Data'!E83))="","",OFFSET('Water Data'!$E$27,0,10*ROW('Water Data'!E83)))</f>
        <v/>
      </c>
      <c r="BW89" s="297" t="str">
        <f ca="true">+IF(OFFSET('Water Data'!$E$28,0,10*ROW('Water Data'!E83))="","",OFFSET('Water Data'!$E$28,0,10*ROW('Water Data'!E83)))</f>
        <v/>
      </c>
      <c r="BX89" s="297" t="str">
        <f ca="true">+IF(OFFSET('Water Data'!$E$29,0,10*ROW('Water Data'!E83))="","",OFFSET('Water Data'!$E$29,0,10*ROW('Water Data'!E83)))</f>
        <v/>
      </c>
      <c r="BY89" s="297" t="str">
        <f ca="true">+IF(OFFSET('Water Data'!$F$27,0,10*ROW('Water Data'!F83))="","",OFFSET('Water Data'!$F$27,0,10*ROW('Water Data'!F83)))</f>
        <v/>
      </c>
      <c r="BZ89" s="297" t="str">
        <f ca="true">+IF(OFFSET('Water Data'!$F$28,0,10*ROW('Water Data'!F83))="","",OFFSET('Water Data'!$F$28,0,10*ROW('Water Data'!F83)))</f>
        <v/>
      </c>
      <c r="CA89" s="297" t="str">
        <f ca="true">+IF(OFFSET('Water Data'!$F$29,0,10*ROW('Water Data'!F83))="","",OFFSET('Water Data'!$F$29,0,10*ROW('Water Data'!F83)))</f>
        <v/>
      </c>
      <c r="CB89" s="297" t="str">
        <f ca="true">+IF(OFFSET('Water Data'!$G$27,0,10*ROW('Water Data'!G83))="","",OFFSET('Water Data'!$G$27,0,10*ROW('Water Data'!G83)))</f>
        <v/>
      </c>
      <c r="CC89" s="297" t="str">
        <f ca="true">+IF(OFFSET('Water Data'!$G$28,0,10*ROW('Water Data'!G83))="","",OFFSET('Water Data'!$G$28,0,10*ROW('Water Data'!G83)))</f>
        <v/>
      </c>
      <c r="CD89" s="297" t="str">
        <f ca="true">+IF(OFFSET('Water Data'!$G$29,0,10*ROW('Water Data'!G83))="","",OFFSET('Water Data'!$G$29,0,10*ROW('Water Data'!G83)))</f>
        <v/>
      </c>
      <c r="CE89" s="297" t="str">
        <f ca="true">+IF(OFFSET('Water Data'!$H$27,0,10*ROW('Water Data'!H83))="","",OFFSET('Water Data'!$H$27,0,10*ROW('Water Data'!H83)))</f>
        <v/>
      </c>
      <c r="CF89" s="297" t="str">
        <f ca="true">+IF(OFFSET('Water Data'!$H$28,0,10*ROW('Water Data'!H83))="","",OFFSET('Water Data'!$H$28,0,10*ROW('Water Data'!H83)))</f>
        <v/>
      </c>
      <c r="CG89" s="297" t="str">
        <f ca="true">+IF(OFFSET('Water Data'!$H$29,0,10*ROW('Water Data'!H83))="","",OFFSET('Water Data'!$H$29,0,10*ROW('Water Data'!H83)))</f>
        <v/>
      </c>
      <c r="CH89" s="297" t="str">
        <f ca="true">+IF(OFFSET('Water Data'!$I$27,0,10*ROW('Water Data'!I83))="","",OFFSET('Water Data'!$I$27,0,10*ROW('Water Data'!I83)))</f>
        <v/>
      </c>
      <c r="CI89" s="297" t="str">
        <f ca="true">+IF(OFFSET('Water Data'!$I$28,0,10*ROW('Water Data'!I83))="","",OFFSET('Water Data'!$I$28,0,10*ROW('Water Data'!I83)))</f>
        <v/>
      </c>
      <c r="CJ89" s="297" t="str">
        <f ca="true">+IF(OFFSET('Water Data'!$I$29,0,10*ROW('Water Data'!I83))="","",OFFSET('Water Data'!$I$29,0,10*ROW('Water Data'!I83)))</f>
        <v/>
      </c>
      <c r="CK89" s="297" t="str">
        <f ca="true">+IF(OFFSET('Sanitation Data'!$D$28,0,10*ROW('Sanitation Data'!D83))="","",OFFSET('Sanitation Data'!$D$28,0,10*ROW('Sanitation Data'!D83)))</f>
        <v/>
      </c>
      <c r="CL89" s="297" t="str">
        <f ca="true">+IF(OFFSET('Sanitation Data'!$D$29,0,10*ROW('Sanitation Data'!D83))="","",OFFSET('Sanitation Data'!$D$29,0,10*ROW('Sanitation Data'!D83)))</f>
        <v/>
      </c>
      <c r="CM89" s="297" t="str">
        <f ca="true">+IF(OFFSET('Sanitation Data'!$D$30,0,10*ROW('Sanitation Data'!D83))="","",OFFSET('Sanitation Data'!$D$30,0,10*ROW('Sanitation Data'!D83)))</f>
        <v/>
      </c>
      <c r="CN89" s="297" t="str">
        <f ca="true">+IF(OFFSET('Sanitation Data'!$D$31,0,10*ROW('Sanitation Data'!D83))="","",OFFSET('Sanitation Data'!$D$31,0,10*ROW('Sanitation Data'!D83)))</f>
        <v/>
      </c>
      <c r="CO89" s="297" t="str">
        <f ca="true">+IF(OFFSET('Sanitation Data'!$D$32,0,10*ROW('Sanitation Data'!D83))="","",OFFSET('Sanitation Data'!$D$32,0,10*ROW('Sanitation Data'!D83)))</f>
        <v/>
      </c>
      <c r="CP89" s="297" t="str">
        <f ca="true">+IF(OFFSET('Sanitation Data'!$E$28,0,10*ROW('Sanitation Data'!E83))="","",OFFSET('Sanitation Data'!$E$28,0,10*ROW('Sanitation Data'!E83)))</f>
        <v/>
      </c>
      <c r="CQ89" s="297" t="str">
        <f ca="true">+IF(OFFSET('Sanitation Data'!$E$29,0,10*ROW('Sanitation Data'!E83))="","",OFFSET('Sanitation Data'!$E$29,0,10*ROW('Sanitation Data'!E83)))</f>
        <v/>
      </c>
      <c r="CR89" s="297" t="str">
        <f ca="true">+IF(OFFSET('Sanitation Data'!$E$30,0,10*ROW('Sanitation Data'!E83))="","",OFFSET('Sanitation Data'!$E$30,0,10*ROW('Sanitation Data'!E83)))</f>
        <v/>
      </c>
      <c r="CS89" s="297" t="str">
        <f ca="true">+IF(OFFSET('Sanitation Data'!$E$31,0,10*ROW('Sanitation Data'!E83))="","",OFFSET('Sanitation Data'!$E$31,0,10*ROW('Sanitation Data'!E83)))</f>
        <v/>
      </c>
      <c r="CT89" s="297" t="str">
        <f ca="true">+IF(OFFSET('Sanitation Data'!$E$32,0,10*ROW('Sanitation Data'!E83))="","",OFFSET('Sanitation Data'!$E$32,0,10*ROW('Sanitation Data'!E83)))</f>
        <v/>
      </c>
      <c r="CU89" s="297" t="str">
        <f ca="true">+IF(OFFSET('Sanitation Data'!$F$28,0,10*ROW('Sanitation Data'!F83))="","",OFFSET('Sanitation Data'!$F$28,0,10*ROW('Sanitation Data'!F83)))</f>
        <v/>
      </c>
      <c r="CV89" s="297" t="str">
        <f ca="true">+IF(OFFSET('Sanitation Data'!$F$29,0,10*ROW('Sanitation Data'!F83))="","",OFFSET('Sanitation Data'!$F$29,0,10*ROW('Sanitation Data'!F83)))</f>
        <v/>
      </c>
      <c r="CW89" s="297" t="str">
        <f ca="true">+IF(OFFSET('Sanitation Data'!$F$30,0,10*ROW('Sanitation Data'!F83))="","",OFFSET('Sanitation Data'!$F$30,0,10*ROW('Sanitation Data'!F83)))</f>
        <v/>
      </c>
      <c r="CX89" s="297" t="str">
        <f ca="true">+IF(OFFSET('Sanitation Data'!$F$31,0,10*ROW('Sanitation Data'!F83))="","",OFFSET('Sanitation Data'!$F$31,0,10*ROW('Sanitation Data'!F83)))</f>
        <v/>
      </c>
      <c r="CY89" s="297" t="str">
        <f ca="true">+IF(OFFSET('Sanitation Data'!$F$32,0,10*ROW('Sanitation Data'!F83))="","",OFFSET('Sanitation Data'!$F$32,0,10*ROW('Sanitation Data'!F83)))</f>
        <v/>
      </c>
      <c r="CZ89" s="297" t="str">
        <f ca="true">+IF(OFFSET('Sanitation Data'!$G$28,0,10*ROW('Sanitation Data'!G83))="","",OFFSET('Sanitation Data'!$G$28,0,10*ROW('Sanitation Data'!G83)))</f>
        <v/>
      </c>
      <c r="DA89" s="297" t="str">
        <f ca="true">+IF(OFFSET('Sanitation Data'!$G$29,0,10*ROW('Sanitation Data'!G83))="","",OFFSET('Sanitation Data'!$G$29,0,10*ROW('Sanitation Data'!G83)))</f>
        <v/>
      </c>
      <c r="DB89" s="297" t="str">
        <f ca="true">+IF(OFFSET('Sanitation Data'!$G$30,0,10*ROW('Sanitation Data'!G83))="","",OFFSET('Sanitation Data'!$G$30,0,10*ROW('Sanitation Data'!G83)))</f>
        <v/>
      </c>
      <c r="DC89" s="297" t="str">
        <f ca="true">+IF(OFFSET('Sanitation Data'!$G$31,0,10*ROW('Sanitation Data'!G83))="","",OFFSET('Sanitation Data'!$G$31,0,10*ROW('Sanitation Data'!G83)))</f>
        <v/>
      </c>
      <c r="DD89" s="297" t="str">
        <f ca="true">+IF(OFFSET('Sanitation Data'!$G$32,0,10*ROW('Sanitation Data'!G83))="","",OFFSET('Sanitation Data'!$G$32,0,10*ROW('Sanitation Data'!G83)))</f>
        <v/>
      </c>
      <c r="DE89" s="297" t="str">
        <f ca="true">+IF(OFFSET('Sanitation Data'!$H$28,0,10*ROW('Sanitation Data'!H83))="","",OFFSET('Sanitation Data'!$H$28,0,10*ROW('Sanitation Data'!H83)))</f>
        <v/>
      </c>
      <c r="DF89" s="297" t="str">
        <f ca="true">+IF(OFFSET('Sanitation Data'!$H$29,0,10*ROW('Sanitation Data'!H83))="","",OFFSET('Sanitation Data'!$H$29,0,10*ROW('Sanitation Data'!H83)))</f>
        <v/>
      </c>
      <c r="DG89" s="297" t="str">
        <f ca="true">+IF(OFFSET('Sanitation Data'!$H$30,0,10*ROW('Sanitation Data'!H83))="","",OFFSET('Sanitation Data'!$H$30,0,10*ROW('Sanitation Data'!H83)))</f>
        <v/>
      </c>
      <c r="DH89" s="297" t="str">
        <f ca="true">+IF(OFFSET('Sanitation Data'!$H$31,0,10*ROW('Sanitation Data'!H83))="","",OFFSET('Sanitation Data'!$H$31,0,10*ROW('Sanitation Data'!H83)))</f>
        <v/>
      </c>
      <c r="DI89" s="297" t="str">
        <f ca="true">+IF(OFFSET('Sanitation Data'!$H$32,0,10*ROW('Sanitation Data'!H83))="","",OFFSET('Sanitation Data'!$H$32,0,10*ROW('Sanitation Data'!H83)))</f>
        <v/>
      </c>
      <c r="DJ89" s="297" t="str">
        <f ca="true">+IF(OFFSET('Sanitation Data'!$I$28,0,10*ROW('Sanitation Data'!I83))="","",OFFSET('Sanitation Data'!$I$28,0,10*ROW('Sanitation Data'!I83)))</f>
        <v/>
      </c>
      <c r="DK89" s="297" t="str">
        <f ca="true">+IF(OFFSET('Sanitation Data'!$I$29,0,10*ROW('Sanitation Data'!I83))="","",OFFSET('Sanitation Data'!$I$29,0,10*ROW('Sanitation Data'!I83)))</f>
        <v/>
      </c>
      <c r="DL89" s="297" t="str">
        <f ca="true">+IF(OFFSET('Sanitation Data'!$I$30,0,10*ROW('Sanitation Data'!I83))="","",OFFSET('Sanitation Data'!$I$30,0,10*ROW('Sanitation Data'!I83)))</f>
        <v/>
      </c>
      <c r="DM89" s="297" t="str">
        <f ca="true">+IF(OFFSET('Sanitation Data'!$I$31,0,10*ROW('Sanitation Data'!I83))="","",OFFSET('Sanitation Data'!$I$31,0,10*ROW('Sanitation Data'!I83)))</f>
        <v/>
      </c>
      <c r="DN89" s="297" t="str">
        <f ca="true">+IF(OFFSET('Sanitation Data'!$I$32,0,10*ROW('Sanitation Data'!I83))="","",OFFSET('Sanitation Data'!$I$32,0,10*ROW('Sanitation Data'!I83)))</f>
        <v/>
      </c>
      <c r="DO89" s="297" t="str">
        <f ca="true">+IF(OFFSET('Hygiene Data'!$D$11,0,10*ROW('Hygiene Data'!D83))="","",OFFSET('Hygiene Data'!$D$11,0,10*ROW('Hygiene Data'!D83)))</f>
        <v/>
      </c>
      <c r="DP89" s="297" t="str">
        <f ca="true">+IF(OFFSET('Hygiene Data'!$D$12,0,10*ROW('Hygiene Data'!D83))="","",OFFSET('Hygiene Data'!$D$12,0,10*ROW('Hygiene Data'!D83)))</f>
        <v/>
      </c>
      <c r="DQ89" s="297" t="str">
        <f ca="true">+IF(OFFSET('Hygiene Data'!$D$13,0,10*ROW('Hygiene Data'!D83))="","",OFFSET('Hygiene Data'!$D$13,0,10*ROW('Hygiene Data'!D83)))</f>
        <v/>
      </c>
      <c r="DR89" s="297" t="str">
        <f ca="true">+IF(OFFSET('Hygiene Data'!$E$11,0,10*ROW('Hygiene Data'!E83))="","",OFFSET('Hygiene Data'!$E$11,0,10*ROW('Hygiene Data'!E83)))</f>
        <v/>
      </c>
      <c r="DS89" s="297" t="str">
        <f ca="true">+IF(OFFSET('Hygiene Data'!$E$12,0,10*ROW('Hygiene Data'!E83))="","",OFFSET('Hygiene Data'!$E$12,0,10*ROW('Hygiene Data'!E83)))</f>
        <v/>
      </c>
      <c r="DT89" s="297" t="str">
        <f ca="true">+IF(OFFSET('Hygiene Data'!$E$13,0,10*ROW('Hygiene Data'!E83))="","",OFFSET('Hygiene Data'!$E$13,0,10*ROW('Hygiene Data'!E83)))</f>
        <v/>
      </c>
      <c r="DU89" s="297" t="str">
        <f ca="true">+IF(OFFSET('Hygiene Data'!$F$11,0,10*ROW('Hygiene Data'!F83))="","",OFFSET('Hygiene Data'!$F$11,0,10*ROW('Hygiene Data'!F83)))</f>
        <v/>
      </c>
      <c r="DV89" s="297" t="str">
        <f ca="true">+IF(OFFSET('Hygiene Data'!$F$12,0,10*ROW('Hygiene Data'!F83))="","",OFFSET('Hygiene Data'!$F$12,0,10*ROW('Hygiene Data'!F83)))</f>
        <v/>
      </c>
      <c r="DW89" s="297" t="str">
        <f ca="true">+IF(OFFSET('Hygiene Data'!$F$13,0,10*ROW('Hygiene Data'!F83))="","",OFFSET('Hygiene Data'!$F$13,0,10*ROW('Hygiene Data'!F83)))</f>
        <v/>
      </c>
      <c r="DX89" s="297" t="str">
        <f ca="true">+IF(OFFSET('Hygiene Data'!$G$11,0,10*ROW('Hygiene Data'!G83))="","",OFFSET('Hygiene Data'!$G$11,0,10*ROW('Hygiene Data'!G83)))</f>
        <v/>
      </c>
      <c r="DY89" s="297" t="str">
        <f ca="true">+IF(OFFSET('Hygiene Data'!$G$12,0,10*ROW('Hygiene Data'!G83))="","",OFFSET('Hygiene Data'!$G$12,0,10*ROW('Hygiene Data'!G83)))</f>
        <v/>
      </c>
      <c r="DZ89" s="297" t="str">
        <f ca="true">+IF(OFFSET('Hygiene Data'!$G$13,0,10*ROW('Hygiene Data'!G83))="","",OFFSET('Hygiene Data'!$G$13,0,10*ROW('Hygiene Data'!G83)))</f>
        <v/>
      </c>
      <c r="EA89" s="297" t="str">
        <f ca="true">+IF(OFFSET('Hygiene Data'!$H$11,0,10*ROW('Hygiene Data'!H83))="","",OFFSET('Hygiene Data'!$H$11,0,10*ROW('Hygiene Data'!H83)))</f>
        <v/>
      </c>
      <c r="EB89" s="297" t="str">
        <f ca="true">+IF(OFFSET('Hygiene Data'!$H$12,0,10*ROW('Hygiene Data'!H83))="","",OFFSET('Hygiene Data'!$H$12,0,10*ROW('Hygiene Data'!H83)))</f>
        <v/>
      </c>
      <c r="EC89" s="297" t="str">
        <f ca="true">+IF(OFFSET('Hygiene Data'!$H$13,0,10*ROW('Hygiene Data'!H83))="","",OFFSET('Hygiene Data'!$H$13,0,10*ROW('Hygiene Data'!H83)))</f>
        <v/>
      </c>
      <c r="ED89" s="297" t="str">
        <f ca="true">+IF(OFFSET('Hygiene Data'!$I$11,0,10*ROW('Hygiene Data'!I83))="","",OFFSET('Hygiene Data'!$I$11,0,10*ROW('Hygiene Data'!I83)))</f>
        <v/>
      </c>
      <c r="EE89" s="297" t="str">
        <f ca="true">+IF(OFFSET('Hygiene Data'!$I$12,0,10*ROW('Hygiene Data'!I83))="","",OFFSET('Hygiene Data'!$I$12,0,10*ROW('Hygiene Data'!I83)))</f>
        <v/>
      </c>
      <c r="EF89" s="29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3"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7"/>
      <c r="BS90" s="297" t="str">
        <f ca="true">+IF(OFFSET('Water Data'!$D$27,0,10*ROW('Water Data'!D84))="","",OFFSET('Water Data'!$D$27,0,10*ROW('Water Data'!D84)))</f>
        <v/>
      </c>
      <c r="BT90" s="297" t="str">
        <f ca="true">+IF(OFFSET('Water Data'!$D$28,0,10*ROW('Water Data'!D84))="","",OFFSET('Water Data'!$D$28,0,10*ROW('Water Data'!D84)))</f>
        <v/>
      </c>
      <c r="BU90" s="297" t="str">
        <f ca="true">+IF(OFFSET('Water Data'!$D$29,0,10*ROW('Water Data'!D84))="","",OFFSET('Water Data'!$D$29,0,10*ROW('Water Data'!D84)))</f>
        <v/>
      </c>
      <c r="BV90" s="297" t="str">
        <f ca="true">+IF(OFFSET('Water Data'!$E$27,0,10*ROW('Water Data'!E84))="","",OFFSET('Water Data'!$E$27,0,10*ROW('Water Data'!E84)))</f>
        <v/>
      </c>
      <c r="BW90" s="297" t="str">
        <f ca="true">+IF(OFFSET('Water Data'!$E$28,0,10*ROW('Water Data'!E84))="","",OFFSET('Water Data'!$E$28,0,10*ROW('Water Data'!E84)))</f>
        <v/>
      </c>
      <c r="BX90" s="297" t="str">
        <f ca="true">+IF(OFFSET('Water Data'!$E$29,0,10*ROW('Water Data'!E84))="","",OFFSET('Water Data'!$E$29,0,10*ROW('Water Data'!E84)))</f>
        <v/>
      </c>
      <c r="BY90" s="297" t="str">
        <f ca="true">+IF(OFFSET('Water Data'!$F$27,0,10*ROW('Water Data'!F84))="","",OFFSET('Water Data'!$F$27,0,10*ROW('Water Data'!F84)))</f>
        <v/>
      </c>
      <c r="BZ90" s="297" t="str">
        <f ca="true">+IF(OFFSET('Water Data'!$F$28,0,10*ROW('Water Data'!F84))="","",OFFSET('Water Data'!$F$28,0,10*ROW('Water Data'!F84)))</f>
        <v/>
      </c>
      <c r="CA90" s="297" t="str">
        <f ca="true">+IF(OFFSET('Water Data'!$F$29,0,10*ROW('Water Data'!F84))="","",OFFSET('Water Data'!$F$29,0,10*ROW('Water Data'!F84)))</f>
        <v/>
      </c>
      <c r="CB90" s="297" t="str">
        <f ca="true">+IF(OFFSET('Water Data'!$G$27,0,10*ROW('Water Data'!G84))="","",OFFSET('Water Data'!$G$27,0,10*ROW('Water Data'!G84)))</f>
        <v/>
      </c>
      <c r="CC90" s="297" t="str">
        <f ca="true">+IF(OFFSET('Water Data'!$G$28,0,10*ROW('Water Data'!G84))="","",OFFSET('Water Data'!$G$28,0,10*ROW('Water Data'!G84)))</f>
        <v/>
      </c>
      <c r="CD90" s="297" t="str">
        <f ca="true">+IF(OFFSET('Water Data'!$G$29,0,10*ROW('Water Data'!G84))="","",OFFSET('Water Data'!$G$29,0,10*ROW('Water Data'!G84)))</f>
        <v/>
      </c>
      <c r="CE90" s="297" t="str">
        <f ca="true">+IF(OFFSET('Water Data'!$H$27,0,10*ROW('Water Data'!H84))="","",OFFSET('Water Data'!$H$27,0,10*ROW('Water Data'!H84)))</f>
        <v/>
      </c>
      <c r="CF90" s="297" t="str">
        <f ca="true">+IF(OFFSET('Water Data'!$H$28,0,10*ROW('Water Data'!H84))="","",OFFSET('Water Data'!$H$28,0,10*ROW('Water Data'!H84)))</f>
        <v/>
      </c>
      <c r="CG90" s="297" t="str">
        <f ca="true">+IF(OFFSET('Water Data'!$H$29,0,10*ROW('Water Data'!H84))="","",OFFSET('Water Data'!$H$29,0,10*ROW('Water Data'!H84)))</f>
        <v/>
      </c>
      <c r="CH90" s="297" t="str">
        <f ca="true">+IF(OFFSET('Water Data'!$I$27,0,10*ROW('Water Data'!I84))="","",OFFSET('Water Data'!$I$27,0,10*ROW('Water Data'!I84)))</f>
        <v/>
      </c>
      <c r="CI90" s="297" t="str">
        <f ca="true">+IF(OFFSET('Water Data'!$I$28,0,10*ROW('Water Data'!I84))="","",OFFSET('Water Data'!$I$28,0,10*ROW('Water Data'!I84)))</f>
        <v/>
      </c>
      <c r="CJ90" s="297" t="str">
        <f ca="true">+IF(OFFSET('Water Data'!$I$29,0,10*ROW('Water Data'!I84))="","",OFFSET('Water Data'!$I$29,0,10*ROW('Water Data'!I84)))</f>
        <v/>
      </c>
      <c r="CK90" s="297" t="str">
        <f ca="true">+IF(OFFSET('Sanitation Data'!$D$28,0,10*ROW('Sanitation Data'!D84))="","",OFFSET('Sanitation Data'!$D$28,0,10*ROW('Sanitation Data'!D84)))</f>
        <v/>
      </c>
      <c r="CL90" s="297" t="str">
        <f ca="true">+IF(OFFSET('Sanitation Data'!$D$29,0,10*ROW('Sanitation Data'!D84))="","",OFFSET('Sanitation Data'!$D$29,0,10*ROW('Sanitation Data'!D84)))</f>
        <v/>
      </c>
      <c r="CM90" s="297" t="str">
        <f ca="true">+IF(OFFSET('Sanitation Data'!$D$30,0,10*ROW('Sanitation Data'!D84))="","",OFFSET('Sanitation Data'!$D$30,0,10*ROW('Sanitation Data'!D84)))</f>
        <v/>
      </c>
      <c r="CN90" s="297" t="str">
        <f ca="true">+IF(OFFSET('Sanitation Data'!$D$31,0,10*ROW('Sanitation Data'!D84))="","",OFFSET('Sanitation Data'!$D$31,0,10*ROW('Sanitation Data'!D84)))</f>
        <v/>
      </c>
      <c r="CO90" s="297" t="str">
        <f ca="true">+IF(OFFSET('Sanitation Data'!$D$32,0,10*ROW('Sanitation Data'!D84))="","",OFFSET('Sanitation Data'!$D$32,0,10*ROW('Sanitation Data'!D84)))</f>
        <v/>
      </c>
      <c r="CP90" s="297" t="str">
        <f ca="true">+IF(OFFSET('Sanitation Data'!$E$28,0,10*ROW('Sanitation Data'!E84))="","",OFFSET('Sanitation Data'!$E$28,0,10*ROW('Sanitation Data'!E84)))</f>
        <v/>
      </c>
      <c r="CQ90" s="297" t="str">
        <f ca="true">+IF(OFFSET('Sanitation Data'!$E$29,0,10*ROW('Sanitation Data'!E84))="","",OFFSET('Sanitation Data'!$E$29,0,10*ROW('Sanitation Data'!E84)))</f>
        <v/>
      </c>
      <c r="CR90" s="297" t="str">
        <f ca="true">+IF(OFFSET('Sanitation Data'!$E$30,0,10*ROW('Sanitation Data'!E84))="","",OFFSET('Sanitation Data'!$E$30,0,10*ROW('Sanitation Data'!E84)))</f>
        <v/>
      </c>
      <c r="CS90" s="297" t="str">
        <f ca="true">+IF(OFFSET('Sanitation Data'!$E$31,0,10*ROW('Sanitation Data'!E84))="","",OFFSET('Sanitation Data'!$E$31,0,10*ROW('Sanitation Data'!E84)))</f>
        <v/>
      </c>
      <c r="CT90" s="297" t="str">
        <f ca="true">+IF(OFFSET('Sanitation Data'!$E$32,0,10*ROW('Sanitation Data'!E84))="","",OFFSET('Sanitation Data'!$E$32,0,10*ROW('Sanitation Data'!E84)))</f>
        <v/>
      </c>
      <c r="CU90" s="297" t="str">
        <f ca="true">+IF(OFFSET('Sanitation Data'!$F$28,0,10*ROW('Sanitation Data'!F84))="","",OFFSET('Sanitation Data'!$F$28,0,10*ROW('Sanitation Data'!F84)))</f>
        <v/>
      </c>
      <c r="CV90" s="297" t="str">
        <f ca="true">+IF(OFFSET('Sanitation Data'!$F$29,0,10*ROW('Sanitation Data'!F84))="","",OFFSET('Sanitation Data'!$F$29,0,10*ROW('Sanitation Data'!F84)))</f>
        <v/>
      </c>
      <c r="CW90" s="297" t="str">
        <f ca="true">+IF(OFFSET('Sanitation Data'!$F$30,0,10*ROW('Sanitation Data'!F84))="","",OFFSET('Sanitation Data'!$F$30,0,10*ROW('Sanitation Data'!F84)))</f>
        <v/>
      </c>
      <c r="CX90" s="297" t="str">
        <f ca="true">+IF(OFFSET('Sanitation Data'!$F$31,0,10*ROW('Sanitation Data'!F84))="","",OFFSET('Sanitation Data'!$F$31,0,10*ROW('Sanitation Data'!F84)))</f>
        <v/>
      </c>
      <c r="CY90" s="297" t="str">
        <f ca="true">+IF(OFFSET('Sanitation Data'!$F$32,0,10*ROW('Sanitation Data'!F84))="","",OFFSET('Sanitation Data'!$F$32,0,10*ROW('Sanitation Data'!F84)))</f>
        <v/>
      </c>
      <c r="CZ90" s="297" t="str">
        <f ca="true">+IF(OFFSET('Sanitation Data'!$G$28,0,10*ROW('Sanitation Data'!G84))="","",OFFSET('Sanitation Data'!$G$28,0,10*ROW('Sanitation Data'!G84)))</f>
        <v/>
      </c>
      <c r="DA90" s="297" t="str">
        <f ca="true">+IF(OFFSET('Sanitation Data'!$G$29,0,10*ROW('Sanitation Data'!G84))="","",OFFSET('Sanitation Data'!$G$29,0,10*ROW('Sanitation Data'!G84)))</f>
        <v/>
      </c>
      <c r="DB90" s="297" t="str">
        <f ca="true">+IF(OFFSET('Sanitation Data'!$G$30,0,10*ROW('Sanitation Data'!G84))="","",OFFSET('Sanitation Data'!$G$30,0,10*ROW('Sanitation Data'!G84)))</f>
        <v/>
      </c>
      <c r="DC90" s="297" t="str">
        <f ca="true">+IF(OFFSET('Sanitation Data'!$G$31,0,10*ROW('Sanitation Data'!G84))="","",OFFSET('Sanitation Data'!$G$31,0,10*ROW('Sanitation Data'!G84)))</f>
        <v/>
      </c>
      <c r="DD90" s="297" t="str">
        <f ca="true">+IF(OFFSET('Sanitation Data'!$G$32,0,10*ROW('Sanitation Data'!G84))="","",OFFSET('Sanitation Data'!$G$32,0,10*ROW('Sanitation Data'!G84)))</f>
        <v/>
      </c>
      <c r="DE90" s="297" t="str">
        <f ca="true">+IF(OFFSET('Sanitation Data'!$H$28,0,10*ROW('Sanitation Data'!H84))="","",OFFSET('Sanitation Data'!$H$28,0,10*ROW('Sanitation Data'!H84)))</f>
        <v/>
      </c>
      <c r="DF90" s="297" t="str">
        <f ca="true">+IF(OFFSET('Sanitation Data'!$H$29,0,10*ROW('Sanitation Data'!H84))="","",OFFSET('Sanitation Data'!$H$29,0,10*ROW('Sanitation Data'!H84)))</f>
        <v/>
      </c>
      <c r="DG90" s="297" t="str">
        <f ca="true">+IF(OFFSET('Sanitation Data'!$H$30,0,10*ROW('Sanitation Data'!H84))="","",OFFSET('Sanitation Data'!$H$30,0,10*ROW('Sanitation Data'!H84)))</f>
        <v/>
      </c>
      <c r="DH90" s="297" t="str">
        <f ca="true">+IF(OFFSET('Sanitation Data'!$H$31,0,10*ROW('Sanitation Data'!H84))="","",OFFSET('Sanitation Data'!$H$31,0,10*ROW('Sanitation Data'!H84)))</f>
        <v/>
      </c>
      <c r="DI90" s="297" t="str">
        <f ca="true">+IF(OFFSET('Sanitation Data'!$H$32,0,10*ROW('Sanitation Data'!H84))="","",OFFSET('Sanitation Data'!$H$32,0,10*ROW('Sanitation Data'!H84)))</f>
        <v/>
      </c>
      <c r="DJ90" s="297" t="str">
        <f ca="true">+IF(OFFSET('Sanitation Data'!$I$28,0,10*ROW('Sanitation Data'!I84))="","",OFFSET('Sanitation Data'!$I$28,0,10*ROW('Sanitation Data'!I84)))</f>
        <v/>
      </c>
      <c r="DK90" s="297" t="str">
        <f ca="true">+IF(OFFSET('Sanitation Data'!$I$29,0,10*ROW('Sanitation Data'!I84))="","",OFFSET('Sanitation Data'!$I$29,0,10*ROW('Sanitation Data'!I84)))</f>
        <v/>
      </c>
      <c r="DL90" s="297" t="str">
        <f ca="true">+IF(OFFSET('Sanitation Data'!$I$30,0,10*ROW('Sanitation Data'!I84))="","",OFFSET('Sanitation Data'!$I$30,0,10*ROW('Sanitation Data'!I84)))</f>
        <v/>
      </c>
      <c r="DM90" s="297" t="str">
        <f ca="true">+IF(OFFSET('Sanitation Data'!$I$31,0,10*ROW('Sanitation Data'!I84))="","",OFFSET('Sanitation Data'!$I$31,0,10*ROW('Sanitation Data'!I84)))</f>
        <v/>
      </c>
      <c r="DN90" s="297" t="str">
        <f ca="true">+IF(OFFSET('Sanitation Data'!$I$32,0,10*ROW('Sanitation Data'!I84))="","",OFFSET('Sanitation Data'!$I$32,0,10*ROW('Sanitation Data'!I84)))</f>
        <v/>
      </c>
      <c r="DO90" s="297" t="str">
        <f ca="true">+IF(OFFSET('Hygiene Data'!$D$11,0,10*ROW('Hygiene Data'!D84))="","",OFFSET('Hygiene Data'!$D$11,0,10*ROW('Hygiene Data'!D84)))</f>
        <v/>
      </c>
      <c r="DP90" s="297" t="str">
        <f ca="true">+IF(OFFSET('Hygiene Data'!$D$12,0,10*ROW('Hygiene Data'!D84))="","",OFFSET('Hygiene Data'!$D$12,0,10*ROW('Hygiene Data'!D84)))</f>
        <v/>
      </c>
      <c r="DQ90" s="297" t="str">
        <f ca="true">+IF(OFFSET('Hygiene Data'!$D$13,0,10*ROW('Hygiene Data'!D84))="","",OFFSET('Hygiene Data'!$D$13,0,10*ROW('Hygiene Data'!D84)))</f>
        <v/>
      </c>
      <c r="DR90" s="297" t="str">
        <f ca="true">+IF(OFFSET('Hygiene Data'!$E$11,0,10*ROW('Hygiene Data'!E84))="","",OFFSET('Hygiene Data'!$E$11,0,10*ROW('Hygiene Data'!E84)))</f>
        <v/>
      </c>
      <c r="DS90" s="297" t="str">
        <f ca="true">+IF(OFFSET('Hygiene Data'!$E$12,0,10*ROW('Hygiene Data'!E84))="","",OFFSET('Hygiene Data'!$E$12,0,10*ROW('Hygiene Data'!E84)))</f>
        <v/>
      </c>
      <c r="DT90" s="297" t="str">
        <f ca="true">+IF(OFFSET('Hygiene Data'!$E$13,0,10*ROW('Hygiene Data'!E84))="","",OFFSET('Hygiene Data'!$E$13,0,10*ROW('Hygiene Data'!E84)))</f>
        <v/>
      </c>
      <c r="DU90" s="297" t="str">
        <f ca="true">+IF(OFFSET('Hygiene Data'!$F$11,0,10*ROW('Hygiene Data'!F84))="","",OFFSET('Hygiene Data'!$F$11,0,10*ROW('Hygiene Data'!F84)))</f>
        <v/>
      </c>
      <c r="DV90" s="297" t="str">
        <f ca="true">+IF(OFFSET('Hygiene Data'!$F$12,0,10*ROW('Hygiene Data'!F84))="","",OFFSET('Hygiene Data'!$F$12,0,10*ROW('Hygiene Data'!F84)))</f>
        <v/>
      </c>
      <c r="DW90" s="297" t="str">
        <f ca="true">+IF(OFFSET('Hygiene Data'!$F$13,0,10*ROW('Hygiene Data'!F84))="","",OFFSET('Hygiene Data'!$F$13,0,10*ROW('Hygiene Data'!F84)))</f>
        <v/>
      </c>
      <c r="DX90" s="297" t="str">
        <f ca="true">+IF(OFFSET('Hygiene Data'!$G$11,0,10*ROW('Hygiene Data'!G84))="","",OFFSET('Hygiene Data'!$G$11,0,10*ROW('Hygiene Data'!G84)))</f>
        <v/>
      </c>
      <c r="DY90" s="297" t="str">
        <f ca="true">+IF(OFFSET('Hygiene Data'!$G$12,0,10*ROW('Hygiene Data'!G84))="","",OFFSET('Hygiene Data'!$G$12,0,10*ROW('Hygiene Data'!G84)))</f>
        <v/>
      </c>
      <c r="DZ90" s="297" t="str">
        <f ca="true">+IF(OFFSET('Hygiene Data'!$G$13,0,10*ROW('Hygiene Data'!G84))="","",OFFSET('Hygiene Data'!$G$13,0,10*ROW('Hygiene Data'!G84)))</f>
        <v/>
      </c>
      <c r="EA90" s="297" t="str">
        <f ca="true">+IF(OFFSET('Hygiene Data'!$H$11,0,10*ROW('Hygiene Data'!H84))="","",OFFSET('Hygiene Data'!$H$11,0,10*ROW('Hygiene Data'!H84)))</f>
        <v/>
      </c>
      <c r="EB90" s="297" t="str">
        <f ca="true">+IF(OFFSET('Hygiene Data'!$H$12,0,10*ROW('Hygiene Data'!H84))="","",OFFSET('Hygiene Data'!$H$12,0,10*ROW('Hygiene Data'!H84)))</f>
        <v/>
      </c>
      <c r="EC90" s="297" t="str">
        <f ca="true">+IF(OFFSET('Hygiene Data'!$H$13,0,10*ROW('Hygiene Data'!H84))="","",OFFSET('Hygiene Data'!$H$13,0,10*ROW('Hygiene Data'!H84)))</f>
        <v/>
      </c>
      <c r="ED90" s="297" t="str">
        <f ca="true">+IF(OFFSET('Hygiene Data'!$I$11,0,10*ROW('Hygiene Data'!I84))="","",OFFSET('Hygiene Data'!$I$11,0,10*ROW('Hygiene Data'!I84)))</f>
        <v/>
      </c>
      <c r="EE90" s="297" t="str">
        <f ca="true">+IF(OFFSET('Hygiene Data'!$I$12,0,10*ROW('Hygiene Data'!I84))="","",OFFSET('Hygiene Data'!$I$12,0,10*ROW('Hygiene Data'!I84)))</f>
        <v/>
      </c>
      <c r="EF90" s="29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3"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7"/>
      <c r="BS91" s="297" t="str">
        <f ca="true">+IF(OFFSET('Water Data'!$D$27,0,10*ROW('Water Data'!D85))="","",OFFSET('Water Data'!$D$27,0,10*ROW('Water Data'!D85)))</f>
        <v/>
      </c>
      <c r="BT91" s="297" t="str">
        <f ca="true">+IF(OFFSET('Water Data'!$D$28,0,10*ROW('Water Data'!D85))="","",OFFSET('Water Data'!$D$28,0,10*ROW('Water Data'!D85)))</f>
        <v/>
      </c>
      <c r="BU91" s="297" t="str">
        <f ca="true">+IF(OFFSET('Water Data'!$D$29,0,10*ROW('Water Data'!D85))="","",OFFSET('Water Data'!$D$29,0,10*ROW('Water Data'!D85)))</f>
        <v/>
      </c>
      <c r="BV91" s="297" t="str">
        <f ca="true">+IF(OFFSET('Water Data'!$E$27,0,10*ROW('Water Data'!E85))="","",OFFSET('Water Data'!$E$27,0,10*ROW('Water Data'!E85)))</f>
        <v/>
      </c>
      <c r="BW91" s="297" t="str">
        <f ca="true">+IF(OFFSET('Water Data'!$E$28,0,10*ROW('Water Data'!E85))="","",OFFSET('Water Data'!$E$28,0,10*ROW('Water Data'!E85)))</f>
        <v/>
      </c>
      <c r="BX91" s="297" t="str">
        <f ca="true">+IF(OFFSET('Water Data'!$E$29,0,10*ROW('Water Data'!E85))="","",OFFSET('Water Data'!$E$29,0,10*ROW('Water Data'!E85)))</f>
        <v/>
      </c>
      <c r="BY91" s="297" t="str">
        <f ca="true">+IF(OFFSET('Water Data'!$F$27,0,10*ROW('Water Data'!F85))="","",OFFSET('Water Data'!$F$27,0,10*ROW('Water Data'!F85)))</f>
        <v/>
      </c>
      <c r="BZ91" s="297" t="str">
        <f ca="true">+IF(OFFSET('Water Data'!$F$28,0,10*ROW('Water Data'!F85))="","",OFFSET('Water Data'!$F$28,0,10*ROW('Water Data'!F85)))</f>
        <v/>
      </c>
      <c r="CA91" s="297" t="str">
        <f ca="true">+IF(OFFSET('Water Data'!$F$29,0,10*ROW('Water Data'!F85))="","",OFFSET('Water Data'!$F$29,0,10*ROW('Water Data'!F85)))</f>
        <v/>
      </c>
      <c r="CB91" s="297" t="str">
        <f ca="true">+IF(OFFSET('Water Data'!$G$27,0,10*ROW('Water Data'!G85))="","",OFFSET('Water Data'!$G$27,0,10*ROW('Water Data'!G85)))</f>
        <v/>
      </c>
      <c r="CC91" s="297" t="str">
        <f ca="true">+IF(OFFSET('Water Data'!$G$28,0,10*ROW('Water Data'!G85))="","",OFFSET('Water Data'!$G$28,0,10*ROW('Water Data'!G85)))</f>
        <v/>
      </c>
      <c r="CD91" s="297" t="str">
        <f ca="true">+IF(OFFSET('Water Data'!$G$29,0,10*ROW('Water Data'!G85))="","",OFFSET('Water Data'!$G$29,0,10*ROW('Water Data'!G85)))</f>
        <v/>
      </c>
      <c r="CE91" s="297" t="str">
        <f ca="true">+IF(OFFSET('Water Data'!$H$27,0,10*ROW('Water Data'!H85))="","",OFFSET('Water Data'!$H$27,0,10*ROW('Water Data'!H85)))</f>
        <v/>
      </c>
      <c r="CF91" s="297" t="str">
        <f ca="true">+IF(OFFSET('Water Data'!$H$28,0,10*ROW('Water Data'!H85))="","",OFFSET('Water Data'!$H$28,0,10*ROW('Water Data'!H85)))</f>
        <v/>
      </c>
      <c r="CG91" s="297" t="str">
        <f ca="true">+IF(OFFSET('Water Data'!$H$29,0,10*ROW('Water Data'!H85))="","",OFFSET('Water Data'!$H$29,0,10*ROW('Water Data'!H85)))</f>
        <v/>
      </c>
      <c r="CH91" s="297" t="str">
        <f ca="true">+IF(OFFSET('Water Data'!$I$27,0,10*ROW('Water Data'!I85))="","",OFFSET('Water Data'!$I$27,0,10*ROW('Water Data'!I85)))</f>
        <v/>
      </c>
      <c r="CI91" s="297" t="str">
        <f ca="true">+IF(OFFSET('Water Data'!$I$28,0,10*ROW('Water Data'!I85))="","",OFFSET('Water Data'!$I$28,0,10*ROW('Water Data'!I85)))</f>
        <v/>
      </c>
      <c r="CJ91" s="297" t="str">
        <f ca="true">+IF(OFFSET('Water Data'!$I$29,0,10*ROW('Water Data'!I85))="","",OFFSET('Water Data'!$I$29,0,10*ROW('Water Data'!I85)))</f>
        <v/>
      </c>
      <c r="CK91" s="297" t="str">
        <f ca="true">+IF(OFFSET('Sanitation Data'!$D$28,0,10*ROW('Sanitation Data'!D85))="","",OFFSET('Sanitation Data'!$D$28,0,10*ROW('Sanitation Data'!D85)))</f>
        <v/>
      </c>
      <c r="CL91" s="297" t="str">
        <f ca="true">+IF(OFFSET('Sanitation Data'!$D$29,0,10*ROW('Sanitation Data'!D85))="","",OFFSET('Sanitation Data'!$D$29,0,10*ROW('Sanitation Data'!D85)))</f>
        <v/>
      </c>
      <c r="CM91" s="297" t="str">
        <f ca="true">+IF(OFFSET('Sanitation Data'!$D$30,0,10*ROW('Sanitation Data'!D85))="","",OFFSET('Sanitation Data'!$D$30,0,10*ROW('Sanitation Data'!D85)))</f>
        <v/>
      </c>
      <c r="CN91" s="297" t="str">
        <f ca="true">+IF(OFFSET('Sanitation Data'!$D$31,0,10*ROW('Sanitation Data'!D85))="","",OFFSET('Sanitation Data'!$D$31,0,10*ROW('Sanitation Data'!D85)))</f>
        <v/>
      </c>
      <c r="CO91" s="297" t="str">
        <f ca="true">+IF(OFFSET('Sanitation Data'!$D$32,0,10*ROW('Sanitation Data'!D85))="","",OFFSET('Sanitation Data'!$D$32,0,10*ROW('Sanitation Data'!D85)))</f>
        <v/>
      </c>
      <c r="CP91" s="297" t="str">
        <f ca="true">+IF(OFFSET('Sanitation Data'!$E$28,0,10*ROW('Sanitation Data'!E85))="","",OFFSET('Sanitation Data'!$E$28,0,10*ROW('Sanitation Data'!E85)))</f>
        <v/>
      </c>
      <c r="CQ91" s="297" t="str">
        <f ca="true">+IF(OFFSET('Sanitation Data'!$E$29,0,10*ROW('Sanitation Data'!E85))="","",OFFSET('Sanitation Data'!$E$29,0,10*ROW('Sanitation Data'!E85)))</f>
        <v/>
      </c>
      <c r="CR91" s="297" t="str">
        <f ca="true">+IF(OFFSET('Sanitation Data'!$E$30,0,10*ROW('Sanitation Data'!E85))="","",OFFSET('Sanitation Data'!$E$30,0,10*ROW('Sanitation Data'!E85)))</f>
        <v/>
      </c>
      <c r="CS91" s="297" t="str">
        <f ca="true">+IF(OFFSET('Sanitation Data'!$E$31,0,10*ROW('Sanitation Data'!E85))="","",OFFSET('Sanitation Data'!$E$31,0,10*ROW('Sanitation Data'!E85)))</f>
        <v/>
      </c>
      <c r="CT91" s="297" t="str">
        <f ca="true">+IF(OFFSET('Sanitation Data'!$E$32,0,10*ROW('Sanitation Data'!E85))="","",OFFSET('Sanitation Data'!$E$32,0,10*ROW('Sanitation Data'!E85)))</f>
        <v/>
      </c>
      <c r="CU91" s="297" t="str">
        <f ca="true">+IF(OFFSET('Sanitation Data'!$F$28,0,10*ROW('Sanitation Data'!F85))="","",OFFSET('Sanitation Data'!$F$28,0,10*ROW('Sanitation Data'!F85)))</f>
        <v/>
      </c>
      <c r="CV91" s="297" t="str">
        <f ca="true">+IF(OFFSET('Sanitation Data'!$F$29,0,10*ROW('Sanitation Data'!F85))="","",OFFSET('Sanitation Data'!$F$29,0,10*ROW('Sanitation Data'!F85)))</f>
        <v/>
      </c>
      <c r="CW91" s="297" t="str">
        <f ca="true">+IF(OFFSET('Sanitation Data'!$F$30,0,10*ROW('Sanitation Data'!F85))="","",OFFSET('Sanitation Data'!$F$30,0,10*ROW('Sanitation Data'!F85)))</f>
        <v/>
      </c>
      <c r="CX91" s="297" t="str">
        <f ca="true">+IF(OFFSET('Sanitation Data'!$F$31,0,10*ROW('Sanitation Data'!F85))="","",OFFSET('Sanitation Data'!$F$31,0,10*ROW('Sanitation Data'!F85)))</f>
        <v/>
      </c>
      <c r="CY91" s="297" t="str">
        <f ca="true">+IF(OFFSET('Sanitation Data'!$F$32,0,10*ROW('Sanitation Data'!F85))="","",OFFSET('Sanitation Data'!$F$32,0,10*ROW('Sanitation Data'!F85)))</f>
        <v/>
      </c>
      <c r="CZ91" s="297" t="str">
        <f ca="true">+IF(OFFSET('Sanitation Data'!$G$28,0,10*ROW('Sanitation Data'!G85))="","",OFFSET('Sanitation Data'!$G$28,0,10*ROW('Sanitation Data'!G85)))</f>
        <v/>
      </c>
      <c r="DA91" s="297" t="str">
        <f ca="true">+IF(OFFSET('Sanitation Data'!$G$29,0,10*ROW('Sanitation Data'!G85))="","",OFFSET('Sanitation Data'!$G$29,0,10*ROW('Sanitation Data'!G85)))</f>
        <v/>
      </c>
      <c r="DB91" s="297" t="str">
        <f ca="true">+IF(OFFSET('Sanitation Data'!$G$30,0,10*ROW('Sanitation Data'!G85))="","",OFFSET('Sanitation Data'!$G$30,0,10*ROW('Sanitation Data'!G85)))</f>
        <v/>
      </c>
      <c r="DC91" s="297" t="str">
        <f ca="true">+IF(OFFSET('Sanitation Data'!$G$31,0,10*ROW('Sanitation Data'!G85))="","",OFFSET('Sanitation Data'!$G$31,0,10*ROW('Sanitation Data'!G85)))</f>
        <v/>
      </c>
      <c r="DD91" s="297" t="str">
        <f ca="true">+IF(OFFSET('Sanitation Data'!$G$32,0,10*ROW('Sanitation Data'!G85))="","",OFFSET('Sanitation Data'!$G$32,0,10*ROW('Sanitation Data'!G85)))</f>
        <v/>
      </c>
      <c r="DE91" s="297" t="str">
        <f ca="true">+IF(OFFSET('Sanitation Data'!$H$28,0,10*ROW('Sanitation Data'!H85))="","",OFFSET('Sanitation Data'!$H$28,0,10*ROW('Sanitation Data'!H85)))</f>
        <v/>
      </c>
      <c r="DF91" s="297" t="str">
        <f ca="true">+IF(OFFSET('Sanitation Data'!$H$29,0,10*ROW('Sanitation Data'!H85))="","",OFFSET('Sanitation Data'!$H$29,0,10*ROW('Sanitation Data'!H85)))</f>
        <v/>
      </c>
      <c r="DG91" s="297" t="str">
        <f ca="true">+IF(OFFSET('Sanitation Data'!$H$30,0,10*ROW('Sanitation Data'!H85))="","",OFFSET('Sanitation Data'!$H$30,0,10*ROW('Sanitation Data'!H85)))</f>
        <v/>
      </c>
      <c r="DH91" s="297" t="str">
        <f ca="true">+IF(OFFSET('Sanitation Data'!$H$31,0,10*ROW('Sanitation Data'!H85))="","",OFFSET('Sanitation Data'!$H$31,0,10*ROW('Sanitation Data'!H85)))</f>
        <v/>
      </c>
      <c r="DI91" s="297" t="str">
        <f ca="true">+IF(OFFSET('Sanitation Data'!$H$32,0,10*ROW('Sanitation Data'!H85))="","",OFFSET('Sanitation Data'!$H$32,0,10*ROW('Sanitation Data'!H85)))</f>
        <v/>
      </c>
      <c r="DJ91" s="297" t="str">
        <f ca="true">+IF(OFFSET('Sanitation Data'!$I$28,0,10*ROW('Sanitation Data'!I85))="","",OFFSET('Sanitation Data'!$I$28,0,10*ROW('Sanitation Data'!I85)))</f>
        <v/>
      </c>
      <c r="DK91" s="297" t="str">
        <f ca="true">+IF(OFFSET('Sanitation Data'!$I$29,0,10*ROW('Sanitation Data'!I85))="","",OFFSET('Sanitation Data'!$I$29,0,10*ROW('Sanitation Data'!I85)))</f>
        <v/>
      </c>
      <c r="DL91" s="297" t="str">
        <f ca="true">+IF(OFFSET('Sanitation Data'!$I$30,0,10*ROW('Sanitation Data'!I85))="","",OFFSET('Sanitation Data'!$I$30,0,10*ROW('Sanitation Data'!I85)))</f>
        <v/>
      </c>
      <c r="DM91" s="297" t="str">
        <f ca="true">+IF(OFFSET('Sanitation Data'!$I$31,0,10*ROW('Sanitation Data'!I85))="","",OFFSET('Sanitation Data'!$I$31,0,10*ROW('Sanitation Data'!I85)))</f>
        <v/>
      </c>
      <c r="DN91" s="297" t="str">
        <f ca="true">+IF(OFFSET('Sanitation Data'!$I$32,0,10*ROW('Sanitation Data'!I85))="","",OFFSET('Sanitation Data'!$I$32,0,10*ROW('Sanitation Data'!I85)))</f>
        <v/>
      </c>
      <c r="DO91" s="297" t="str">
        <f ca="true">+IF(OFFSET('Hygiene Data'!$D$11,0,10*ROW('Hygiene Data'!D85))="","",OFFSET('Hygiene Data'!$D$11,0,10*ROW('Hygiene Data'!D85)))</f>
        <v/>
      </c>
      <c r="DP91" s="297" t="str">
        <f ca="true">+IF(OFFSET('Hygiene Data'!$D$12,0,10*ROW('Hygiene Data'!D85))="","",OFFSET('Hygiene Data'!$D$12,0,10*ROW('Hygiene Data'!D85)))</f>
        <v/>
      </c>
      <c r="DQ91" s="297" t="str">
        <f ca="true">+IF(OFFSET('Hygiene Data'!$D$13,0,10*ROW('Hygiene Data'!D85))="","",OFFSET('Hygiene Data'!$D$13,0,10*ROW('Hygiene Data'!D85)))</f>
        <v/>
      </c>
      <c r="DR91" s="297" t="str">
        <f ca="true">+IF(OFFSET('Hygiene Data'!$E$11,0,10*ROW('Hygiene Data'!E85))="","",OFFSET('Hygiene Data'!$E$11,0,10*ROW('Hygiene Data'!E85)))</f>
        <v/>
      </c>
      <c r="DS91" s="297" t="str">
        <f ca="true">+IF(OFFSET('Hygiene Data'!$E$12,0,10*ROW('Hygiene Data'!E85))="","",OFFSET('Hygiene Data'!$E$12,0,10*ROW('Hygiene Data'!E85)))</f>
        <v/>
      </c>
      <c r="DT91" s="297" t="str">
        <f ca="true">+IF(OFFSET('Hygiene Data'!$E$13,0,10*ROW('Hygiene Data'!E85))="","",OFFSET('Hygiene Data'!$E$13,0,10*ROW('Hygiene Data'!E85)))</f>
        <v/>
      </c>
      <c r="DU91" s="297" t="str">
        <f ca="true">+IF(OFFSET('Hygiene Data'!$F$11,0,10*ROW('Hygiene Data'!F85))="","",OFFSET('Hygiene Data'!$F$11,0,10*ROW('Hygiene Data'!F85)))</f>
        <v/>
      </c>
      <c r="DV91" s="297" t="str">
        <f ca="true">+IF(OFFSET('Hygiene Data'!$F$12,0,10*ROW('Hygiene Data'!F85))="","",OFFSET('Hygiene Data'!$F$12,0,10*ROW('Hygiene Data'!F85)))</f>
        <v/>
      </c>
      <c r="DW91" s="297" t="str">
        <f ca="true">+IF(OFFSET('Hygiene Data'!$F$13,0,10*ROW('Hygiene Data'!F85))="","",OFFSET('Hygiene Data'!$F$13,0,10*ROW('Hygiene Data'!F85)))</f>
        <v/>
      </c>
      <c r="DX91" s="297" t="str">
        <f ca="true">+IF(OFFSET('Hygiene Data'!$G$11,0,10*ROW('Hygiene Data'!G85))="","",OFFSET('Hygiene Data'!$G$11,0,10*ROW('Hygiene Data'!G85)))</f>
        <v/>
      </c>
      <c r="DY91" s="297" t="str">
        <f ca="true">+IF(OFFSET('Hygiene Data'!$G$12,0,10*ROW('Hygiene Data'!G85))="","",OFFSET('Hygiene Data'!$G$12,0,10*ROW('Hygiene Data'!G85)))</f>
        <v/>
      </c>
      <c r="DZ91" s="297" t="str">
        <f ca="true">+IF(OFFSET('Hygiene Data'!$G$13,0,10*ROW('Hygiene Data'!G85))="","",OFFSET('Hygiene Data'!$G$13,0,10*ROW('Hygiene Data'!G85)))</f>
        <v/>
      </c>
      <c r="EA91" s="297" t="str">
        <f ca="true">+IF(OFFSET('Hygiene Data'!$H$11,0,10*ROW('Hygiene Data'!H85))="","",OFFSET('Hygiene Data'!$H$11,0,10*ROW('Hygiene Data'!H85)))</f>
        <v/>
      </c>
      <c r="EB91" s="297" t="str">
        <f ca="true">+IF(OFFSET('Hygiene Data'!$H$12,0,10*ROW('Hygiene Data'!H85))="","",OFFSET('Hygiene Data'!$H$12,0,10*ROW('Hygiene Data'!H85)))</f>
        <v/>
      </c>
      <c r="EC91" s="297" t="str">
        <f ca="true">+IF(OFFSET('Hygiene Data'!$H$13,0,10*ROW('Hygiene Data'!H85))="","",OFFSET('Hygiene Data'!$H$13,0,10*ROW('Hygiene Data'!H85)))</f>
        <v/>
      </c>
      <c r="ED91" s="297" t="str">
        <f ca="true">+IF(OFFSET('Hygiene Data'!$I$11,0,10*ROW('Hygiene Data'!I85))="","",OFFSET('Hygiene Data'!$I$11,0,10*ROW('Hygiene Data'!I85)))</f>
        <v/>
      </c>
      <c r="EE91" s="297" t="str">
        <f ca="true">+IF(OFFSET('Hygiene Data'!$I$12,0,10*ROW('Hygiene Data'!I85))="","",OFFSET('Hygiene Data'!$I$12,0,10*ROW('Hygiene Data'!I85)))</f>
        <v/>
      </c>
      <c r="EF91" s="29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3"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7"/>
      <c r="BS92" s="297" t="str">
        <f ca="true">+IF(OFFSET('Water Data'!$D$27,0,10*ROW('Water Data'!D86))="","",OFFSET('Water Data'!$D$27,0,10*ROW('Water Data'!D86)))</f>
        <v/>
      </c>
      <c r="BT92" s="297" t="str">
        <f ca="true">+IF(OFFSET('Water Data'!$D$28,0,10*ROW('Water Data'!D86))="","",OFFSET('Water Data'!$D$28,0,10*ROW('Water Data'!D86)))</f>
        <v/>
      </c>
      <c r="BU92" s="297" t="str">
        <f ca="true">+IF(OFFSET('Water Data'!$D$29,0,10*ROW('Water Data'!D86))="","",OFFSET('Water Data'!$D$29,0,10*ROW('Water Data'!D86)))</f>
        <v/>
      </c>
      <c r="BV92" s="297" t="str">
        <f ca="true">+IF(OFFSET('Water Data'!$E$27,0,10*ROW('Water Data'!E86))="","",OFFSET('Water Data'!$E$27,0,10*ROW('Water Data'!E86)))</f>
        <v/>
      </c>
      <c r="BW92" s="297" t="str">
        <f ca="true">+IF(OFFSET('Water Data'!$E$28,0,10*ROW('Water Data'!E86))="","",OFFSET('Water Data'!$E$28,0,10*ROW('Water Data'!E86)))</f>
        <v/>
      </c>
      <c r="BX92" s="297" t="str">
        <f ca="true">+IF(OFFSET('Water Data'!$E$29,0,10*ROW('Water Data'!E86))="","",OFFSET('Water Data'!$E$29,0,10*ROW('Water Data'!E86)))</f>
        <v/>
      </c>
      <c r="BY92" s="297" t="str">
        <f ca="true">+IF(OFFSET('Water Data'!$F$27,0,10*ROW('Water Data'!F86))="","",OFFSET('Water Data'!$F$27,0,10*ROW('Water Data'!F86)))</f>
        <v/>
      </c>
      <c r="BZ92" s="297" t="str">
        <f ca="true">+IF(OFFSET('Water Data'!$F$28,0,10*ROW('Water Data'!F86))="","",OFFSET('Water Data'!$F$28,0,10*ROW('Water Data'!F86)))</f>
        <v/>
      </c>
      <c r="CA92" s="297" t="str">
        <f ca="true">+IF(OFFSET('Water Data'!$F$29,0,10*ROW('Water Data'!F86))="","",OFFSET('Water Data'!$F$29,0,10*ROW('Water Data'!F86)))</f>
        <v/>
      </c>
      <c r="CB92" s="297" t="str">
        <f ca="true">+IF(OFFSET('Water Data'!$G$27,0,10*ROW('Water Data'!G86))="","",OFFSET('Water Data'!$G$27,0,10*ROW('Water Data'!G86)))</f>
        <v/>
      </c>
      <c r="CC92" s="297" t="str">
        <f ca="true">+IF(OFFSET('Water Data'!$G$28,0,10*ROW('Water Data'!G86))="","",OFFSET('Water Data'!$G$28,0,10*ROW('Water Data'!G86)))</f>
        <v/>
      </c>
      <c r="CD92" s="297" t="str">
        <f ca="true">+IF(OFFSET('Water Data'!$G$29,0,10*ROW('Water Data'!G86))="","",OFFSET('Water Data'!$G$29,0,10*ROW('Water Data'!G86)))</f>
        <v/>
      </c>
      <c r="CE92" s="297" t="str">
        <f ca="true">+IF(OFFSET('Water Data'!$H$27,0,10*ROW('Water Data'!H86))="","",OFFSET('Water Data'!$H$27,0,10*ROW('Water Data'!H86)))</f>
        <v/>
      </c>
      <c r="CF92" s="297" t="str">
        <f ca="true">+IF(OFFSET('Water Data'!$H$28,0,10*ROW('Water Data'!H86))="","",OFFSET('Water Data'!$H$28,0,10*ROW('Water Data'!H86)))</f>
        <v/>
      </c>
      <c r="CG92" s="297" t="str">
        <f ca="true">+IF(OFFSET('Water Data'!$H$29,0,10*ROW('Water Data'!H86))="","",OFFSET('Water Data'!$H$29,0,10*ROW('Water Data'!H86)))</f>
        <v/>
      </c>
      <c r="CH92" s="297" t="str">
        <f ca="true">+IF(OFFSET('Water Data'!$I$27,0,10*ROW('Water Data'!I86))="","",OFFSET('Water Data'!$I$27,0,10*ROW('Water Data'!I86)))</f>
        <v/>
      </c>
      <c r="CI92" s="297" t="str">
        <f ca="true">+IF(OFFSET('Water Data'!$I$28,0,10*ROW('Water Data'!I86))="","",OFFSET('Water Data'!$I$28,0,10*ROW('Water Data'!I86)))</f>
        <v/>
      </c>
      <c r="CJ92" s="297" t="str">
        <f ca="true">+IF(OFFSET('Water Data'!$I$29,0,10*ROW('Water Data'!I86))="","",OFFSET('Water Data'!$I$29,0,10*ROW('Water Data'!I86)))</f>
        <v/>
      </c>
      <c r="CK92" s="297" t="str">
        <f ca="true">+IF(OFFSET('Sanitation Data'!$D$28,0,10*ROW('Sanitation Data'!D86))="","",OFFSET('Sanitation Data'!$D$28,0,10*ROW('Sanitation Data'!D86)))</f>
        <v/>
      </c>
      <c r="CL92" s="297" t="str">
        <f ca="true">+IF(OFFSET('Sanitation Data'!$D$29,0,10*ROW('Sanitation Data'!D86))="","",OFFSET('Sanitation Data'!$D$29,0,10*ROW('Sanitation Data'!D86)))</f>
        <v/>
      </c>
      <c r="CM92" s="297" t="str">
        <f ca="true">+IF(OFFSET('Sanitation Data'!$D$30,0,10*ROW('Sanitation Data'!D86))="","",OFFSET('Sanitation Data'!$D$30,0,10*ROW('Sanitation Data'!D86)))</f>
        <v/>
      </c>
      <c r="CN92" s="297" t="str">
        <f ca="true">+IF(OFFSET('Sanitation Data'!$D$31,0,10*ROW('Sanitation Data'!D86))="","",OFFSET('Sanitation Data'!$D$31,0,10*ROW('Sanitation Data'!D86)))</f>
        <v/>
      </c>
      <c r="CO92" s="297" t="str">
        <f ca="true">+IF(OFFSET('Sanitation Data'!$D$32,0,10*ROW('Sanitation Data'!D86))="","",OFFSET('Sanitation Data'!$D$32,0,10*ROW('Sanitation Data'!D86)))</f>
        <v/>
      </c>
      <c r="CP92" s="297" t="str">
        <f ca="true">+IF(OFFSET('Sanitation Data'!$E$28,0,10*ROW('Sanitation Data'!E86))="","",OFFSET('Sanitation Data'!$E$28,0,10*ROW('Sanitation Data'!E86)))</f>
        <v/>
      </c>
      <c r="CQ92" s="297" t="str">
        <f ca="true">+IF(OFFSET('Sanitation Data'!$E$29,0,10*ROW('Sanitation Data'!E86))="","",OFFSET('Sanitation Data'!$E$29,0,10*ROW('Sanitation Data'!E86)))</f>
        <v/>
      </c>
      <c r="CR92" s="297" t="str">
        <f ca="true">+IF(OFFSET('Sanitation Data'!$E$30,0,10*ROW('Sanitation Data'!E86))="","",OFFSET('Sanitation Data'!$E$30,0,10*ROW('Sanitation Data'!E86)))</f>
        <v/>
      </c>
      <c r="CS92" s="297" t="str">
        <f ca="true">+IF(OFFSET('Sanitation Data'!$E$31,0,10*ROW('Sanitation Data'!E86))="","",OFFSET('Sanitation Data'!$E$31,0,10*ROW('Sanitation Data'!E86)))</f>
        <v/>
      </c>
      <c r="CT92" s="297" t="str">
        <f ca="true">+IF(OFFSET('Sanitation Data'!$E$32,0,10*ROW('Sanitation Data'!E86))="","",OFFSET('Sanitation Data'!$E$32,0,10*ROW('Sanitation Data'!E86)))</f>
        <v/>
      </c>
      <c r="CU92" s="297" t="str">
        <f ca="true">+IF(OFFSET('Sanitation Data'!$F$28,0,10*ROW('Sanitation Data'!F86))="","",OFFSET('Sanitation Data'!$F$28,0,10*ROW('Sanitation Data'!F86)))</f>
        <v/>
      </c>
      <c r="CV92" s="297" t="str">
        <f ca="true">+IF(OFFSET('Sanitation Data'!$F$29,0,10*ROW('Sanitation Data'!F86))="","",OFFSET('Sanitation Data'!$F$29,0,10*ROW('Sanitation Data'!F86)))</f>
        <v/>
      </c>
      <c r="CW92" s="297" t="str">
        <f ca="true">+IF(OFFSET('Sanitation Data'!$F$30,0,10*ROW('Sanitation Data'!F86))="","",OFFSET('Sanitation Data'!$F$30,0,10*ROW('Sanitation Data'!F86)))</f>
        <v/>
      </c>
      <c r="CX92" s="297" t="str">
        <f ca="true">+IF(OFFSET('Sanitation Data'!$F$31,0,10*ROW('Sanitation Data'!F86))="","",OFFSET('Sanitation Data'!$F$31,0,10*ROW('Sanitation Data'!F86)))</f>
        <v/>
      </c>
      <c r="CY92" s="297" t="str">
        <f ca="true">+IF(OFFSET('Sanitation Data'!$F$32,0,10*ROW('Sanitation Data'!F86))="","",OFFSET('Sanitation Data'!$F$32,0,10*ROW('Sanitation Data'!F86)))</f>
        <v/>
      </c>
      <c r="CZ92" s="297" t="str">
        <f ca="true">+IF(OFFSET('Sanitation Data'!$G$28,0,10*ROW('Sanitation Data'!G86))="","",OFFSET('Sanitation Data'!$G$28,0,10*ROW('Sanitation Data'!G86)))</f>
        <v/>
      </c>
      <c r="DA92" s="297" t="str">
        <f ca="true">+IF(OFFSET('Sanitation Data'!$G$29,0,10*ROW('Sanitation Data'!G86))="","",OFFSET('Sanitation Data'!$G$29,0,10*ROW('Sanitation Data'!G86)))</f>
        <v/>
      </c>
      <c r="DB92" s="297" t="str">
        <f ca="true">+IF(OFFSET('Sanitation Data'!$G$30,0,10*ROW('Sanitation Data'!G86))="","",OFFSET('Sanitation Data'!$G$30,0,10*ROW('Sanitation Data'!G86)))</f>
        <v/>
      </c>
      <c r="DC92" s="297" t="str">
        <f ca="true">+IF(OFFSET('Sanitation Data'!$G$31,0,10*ROW('Sanitation Data'!G86))="","",OFFSET('Sanitation Data'!$G$31,0,10*ROW('Sanitation Data'!G86)))</f>
        <v/>
      </c>
      <c r="DD92" s="297" t="str">
        <f ca="true">+IF(OFFSET('Sanitation Data'!$G$32,0,10*ROW('Sanitation Data'!G86))="","",OFFSET('Sanitation Data'!$G$32,0,10*ROW('Sanitation Data'!G86)))</f>
        <v/>
      </c>
      <c r="DE92" s="297" t="str">
        <f ca="true">+IF(OFFSET('Sanitation Data'!$H$28,0,10*ROW('Sanitation Data'!H86))="","",OFFSET('Sanitation Data'!$H$28,0,10*ROW('Sanitation Data'!H86)))</f>
        <v/>
      </c>
      <c r="DF92" s="297" t="str">
        <f ca="true">+IF(OFFSET('Sanitation Data'!$H$29,0,10*ROW('Sanitation Data'!H86))="","",OFFSET('Sanitation Data'!$H$29,0,10*ROW('Sanitation Data'!H86)))</f>
        <v/>
      </c>
      <c r="DG92" s="297" t="str">
        <f ca="true">+IF(OFFSET('Sanitation Data'!$H$30,0,10*ROW('Sanitation Data'!H86))="","",OFFSET('Sanitation Data'!$H$30,0,10*ROW('Sanitation Data'!H86)))</f>
        <v/>
      </c>
      <c r="DH92" s="297" t="str">
        <f ca="true">+IF(OFFSET('Sanitation Data'!$H$31,0,10*ROW('Sanitation Data'!H86))="","",OFFSET('Sanitation Data'!$H$31,0,10*ROW('Sanitation Data'!H86)))</f>
        <v/>
      </c>
      <c r="DI92" s="297" t="str">
        <f ca="true">+IF(OFFSET('Sanitation Data'!$H$32,0,10*ROW('Sanitation Data'!H86))="","",OFFSET('Sanitation Data'!$H$32,0,10*ROW('Sanitation Data'!H86)))</f>
        <v/>
      </c>
      <c r="DJ92" s="297" t="str">
        <f ca="true">+IF(OFFSET('Sanitation Data'!$I$28,0,10*ROW('Sanitation Data'!I86))="","",OFFSET('Sanitation Data'!$I$28,0,10*ROW('Sanitation Data'!I86)))</f>
        <v/>
      </c>
      <c r="DK92" s="297" t="str">
        <f ca="true">+IF(OFFSET('Sanitation Data'!$I$29,0,10*ROW('Sanitation Data'!I86))="","",OFFSET('Sanitation Data'!$I$29,0,10*ROW('Sanitation Data'!I86)))</f>
        <v/>
      </c>
      <c r="DL92" s="297" t="str">
        <f ca="true">+IF(OFFSET('Sanitation Data'!$I$30,0,10*ROW('Sanitation Data'!I86))="","",OFFSET('Sanitation Data'!$I$30,0,10*ROW('Sanitation Data'!I86)))</f>
        <v/>
      </c>
      <c r="DM92" s="297" t="str">
        <f ca="true">+IF(OFFSET('Sanitation Data'!$I$31,0,10*ROW('Sanitation Data'!I86))="","",OFFSET('Sanitation Data'!$I$31,0,10*ROW('Sanitation Data'!I86)))</f>
        <v/>
      </c>
      <c r="DN92" s="297" t="str">
        <f ca="true">+IF(OFFSET('Sanitation Data'!$I$32,0,10*ROW('Sanitation Data'!I86))="","",OFFSET('Sanitation Data'!$I$32,0,10*ROW('Sanitation Data'!I86)))</f>
        <v/>
      </c>
      <c r="DO92" s="297" t="str">
        <f ca="true">+IF(OFFSET('Hygiene Data'!$D$11,0,10*ROW('Hygiene Data'!D86))="","",OFFSET('Hygiene Data'!$D$11,0,10*ROW('Hygiene Data'!D86)))</f>
        <v/>
      </c>
      <c r="DP92" s="297" t="str">
        <f ca="true">+IF(OFFSET('Hygiene Data'!$D$12,0,10*ROW('Hygiene Data'!D86))="","",OFFSET('Hygiene Data'!$D$12,0,10*ROW('Hygiene Data'!D86)))</f>
        <v/>
      </c>
      <c r="DQ92" s="297" t="str">
        <f ca="true">+IF(OFFSET('Hygiene Data'!$D$13,0,10*ROW('Hygiene Data'!D86))="","",OFFSET('Hygiene Data'!$D$13,0,10*ROW('Hygiene Data'!D86)))</f>
        <v/>
      </c>
      <c r="DR92" s="297" t="str">
        <f ca="true">+IF(OFFSET('Hygiene Data'!$E$11,0,10*ROW('Hygiene Data'!E86))="","",OFFSET('Hygiene Data'!$E$11,0,10*ROW('Hygiene Data'!E86)))</f>
        <v/>
      </c>
      <c r="DS92" s="297" t="str">
        <f ca="true">+IF(OFFSET('Hygiene Data'!$E$12,0,10*ROW('Hygiene Data'!E86))="","",OFFSET('Hygiene Data'!$E$12,0,10*ROW('Hygiene Data'!E86)))</f>
        <v/>
      </c>
      <c r="DT92" s="297" t="str">
        <f ca="true">+IF(OFFSET('Hygiene Data'!$E$13,0,10*ROW('Hygiene Data'!E86))="","",OFFSET('Hygiene Data'!$E$13,0,10*ROW('Hygiene Data'!E86)))</f>
        <v/>
      </c>
      <c r="DU92" s="297" t="str">
        <f ca="true">+IF(OFFSET('Hygiene Data'!$F$11,0,10*ROW('Hygiene Data'!F86))="","",OFFSET('Hygiene Data'!$F$11,0,10*ROW('Hygiene Data'!F86)))</f>
        <v/>
      </c>
      <c r="DV92" s="297" t="str">
        <f ca="true">+IF(OFFSET('Hygiene Data'!$F$12,0,10*ROW('Hygiene Data'!F86))="","",OFFSET('Hygiene Data'!$F$12,0,10*ROW('Hygiene Data'!F86)))</f>
        <v/>
      </c>
      <c r="DW92" s="297" t="str">
        <f ca="true">+IF(OFFSET('Hygiene Data'!$F$13,0,10*ROW('Hygiene Data'!F86))="","",OFFSET('Hygiene Data'!$F$13,0,10*ROW('Hygiene Data'!F86)))</f>
        <v/>
      </c>
      <c r="DX92" s="297" t="str">
        <f ca="true">+IF(OFFSET('Hygiene Data'!$G$11,0,10*ROW('Hygiene Data'!G86))="","",OFFSET('Hygiene Data'!$G$11,0,10*ROW('Hygiene Data'!G86)))</f>
        <v/>
      </c>
      <c r="DY92" s="297" t="str">
        <f ca="true">+IF(OFFSET('Hygiene Data'!$G$12,0,10*ROW('Hygiene Data'!G86))="","",OFFSET('Hygiene Data'!$G$12,0,10*ROW('Hygiene Data'!G86)))</f>
        <v/>
      </c>
      <c r="DZ92" s="297" t="str">
        <f ca="true">+IF(OFFSET('Hygiene Data'!$G$13,0,10*ROW('Hygiene Data'!G86))="","",OFFSET('Hygiene Data'!$G$13,0,10*ROW('Hygiene Data'!G86)))</f>
        <v/>
      </c>
      <c r="EA92" s="297" t="str">
        <f ca="true">+IF(OFFSET('Hygiene Data'!$H$11,0,10*ROW('Hygiene Data'!H86))="","",OFFSET('Hygiene Data'!$H$11,0,10*ROW('Hygiene Data'!H86)))</f>
        <v/>
      </c>
      <c r="EB92" s="297" t="str">
        <f ca="true">+IF(OFFSET('Hygiene Data'!$H$12,0,10*ROW('Hygiene Data'!H86))="","",OFFSET('Hygiene Data'!$H$12,0,10*ROW('Hygiene Data'!H86)))</f>
        <v/>
      </c>
      <c r="EC92" s="297" t="str">
        <f ca="true">+IF(OFFSET('Hygiene Data'!$H$13,0,10*ROW('Hygiene Data'!H86))="","",OFFSET('Hygiene Data'!$H$13,0,10*ROW('Hygiene Data'!H86)))</f>
        <v/>
      </c>
      <c r="ED92" s="297" t="str">
        <f ca="true">+IF(OFFSET('Hygiene Data'!$I$11,0,10*ROW('Hygiene Data'!I86))="","",OFFSET('Hygiene Data'!$I$11,0,10*ROW('Hygiene Data'!I86)))</f>
        <v/>
      </c>
      <c r="EE92" s="297" t="str">
        <f ca="true">+IF(OFFSET('Hygiene Data'!$I$12,0,10*ROW('Hygiene Data'!I86))="","",OFFSET('Hygiene Data'!$I$12,0,10*ROW('Hygiene Data'!I86)))</f>
        <v/>
      </c>
      <c r="EF92" s="29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3"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7"/>
      <c r="BS93" s="297" t="str">
        <f ca="true">+IF(OFFSET('Water Data'!$D$27,0,10*ROW('Water Data'!D87))="","",OFFSET('Water Data'!$D$27,0,10*ROW('Water Data'!D87)))</f>
        <v/>
      </c>
      <c r="BT93" s="297" t="str">
        <f ca="true">+IF(OFFSET('Water Data'!$D$28,0,10*ROW('Water Data'!D87))="","",OFFSET('Water Data'!$D$28,0,10*ROW('Water Data'!D87)))</f>
        <v/>
      </c>
      <c r="BU93" s="297" t="str">
        <f ca="true">+IF(OFFSET('Water Data'!$D$29,0,10*ROW('Water Data'!D87))="","",OFFSET('Water Data'!$D$29,0,10*ROW('Water Data'!D87)))</f>
        <v/>
      </c>
      <c r="BV93" s="297" t="str">
        <f ca="true">+IF(OFFSET('Water Data'!$E$27,0,10*ROW('Water Data'!E87))="","",OFFSET('Water Data'!$E$27,0,10*ROW('Water Data'!E87)))</f>
        <v/>
      </c>
      <c r="BW93" s="297" t="str">
        <f ca="true">+IF(OFFSET('Water Data'!$E$28,0,10*ROW('Water Data'!E87))="","",OFFSET('Water Data'!$E$28,0,10*ROW('Water Data'!E87)))</f>
        <v/>
      </c>
      <c r="BX93" s="297" t="str">
        <f ca="true">+IF(OFFSET('Water Data'!$E$29,0,10*ROW('Water Data'!E87))="","",OFFSET('Water Data'!$E$29,0,10*ROW('Water Data'!E87)))</f>
        <v/>
      </c>
      <c r="BY93" s="297" t="str">
        <f ca="true">+IF(OFFSET('Water Data'!$F$27,0,10*ROW('Water Data'!F87))="","",OFFSET('Water Data'!$F$27,0,10*ROW('Water Data'!F87)))</f>
        <v/>
      </c>
      <c r="BZ93" s="297" t="str">
        <f ca="true">+IF(OFFSET('Water Data'!$F$28,0,10*ROW('Water Data'!F87))="","",OFFSET('Water Data'!$F$28,0,10*ROW('Water Data'!F87)))</f>
        <v/>
      </c>
      <c r="CA93" s="297" t="str">
        <f ca="true">+IF(OFFSET('Water Data'!$F$29,0,10*ROW('Water Data'!F87))="","",OFFSET('Water Data'!$F$29,0,10*ROW('Water Data'!F87)))</f>
        <v/>
      </c>
      <c r="CB93" s="297" t="str">
        <f ca="true">+IF(OFFSET('Water Data'!$G$27,0,10*ROW('Water Data'!G87))="","",OFFSET('Water Data'!$G$27,0,10*ROW('Water Data'!G87)))</f>
        <v/>
      </c>
      <c r="CC93" s="297" t="str">
        <f ca="true">+IF(OFFSET('Water Data'!$G$28,0,10*ROW('Water Data'!G87))="","",OFFSET('Water Data'!$G$28,0,10*ROW('Water Data'!G87)))</f>
        <v/>
      </c>
      <c r="CD93" s="297" t="str">
        <f ca="true">+IF(OFFSET('Water Data'!$G$29,0,10*ROW('Water Data'!G87))="","",OFFSET('Water Data'!$G$29,0,10*ROW('Water Data'!G87)))</f>
        <v/>
      </c>
      <c r="CE93" s="297" t="str">
        <f ca="true">+IF(OFFSET('Water Data'!$H$27,0,10*ROW('Water Data'!H87))="","",OFFSET('Water Data'!$H$27,0,10*ROW('Water Data'!H87)))</f>
        <v/>
      </c>
      <c r="CF93" s="297" t="str">
        <f ca="true">+IF(OFFSET('Water Data'!$H$28,0,10*ROW('Water Data'!H87))="","",OFFSET('Water Data'!$H$28,0,10*ROW('Water Data'!H87)))</f>
        <v/>
      </c>
      <c r="CG93" s="297" t="str">
        <f ca="true">+IF(OFFSET('Water Data'!$H$29,0,10*ROW('Water Data'!H87))="","",OFFSET('Water Data'!$H$29,0,10*ROW('Water Data'!H87)))</f>
        <v/>
      </c>
      <c r="CH93" s="297" t="str">
        <f ca="true">+IF(OFFSET('Water Data'!$I$27,0,10*ROW('Water Data'!I87))="","",OFFSET('Water Data'!$I$27,0,10*ROW('Water Data'!I87)))</f>
        <v/>
      </c>
      <c r="CI93" s="297" t="str">
        <f ca="true">+IF(OFFSET('Water Data'!$I$28,0,10*ROW('Water Data'!I87))="","",OFFSET('Water Data'!$I$28,0,10*ROW('Water Data'!I87)))</f>
        <v/>
      </c>
      <c r="CJ93" s="297" t="str">
        <f ca="true">+IF(OFFSET('Water Data'!$I$29,0,10*ROW('Water Data'!I87))="","",OFFSET('Water Data'!$I$29,0,10*ROW('Water Data'!I87)))</f>
        <v/>
      </c>
      <c r="CK93" s="297" t="str">
        <f ca="true">+IF(OFFSET('Sanitation Data'!$D$28,0,10*ROW('Sanitation Data'!D87))="","",OFFSET('Sanitation Data'!$D$28,0,10*ROW('Sanitation Data'!D87)))</f>
        <v/>
      </c>
      <c r="CL93" s="297" t="str">
        <f ca="true">+IF(OFFSET('Sanitation Data'!$D$29,0,10*ROW('Sanitation Data'!D87))="","",OFFSET('Sanitation Data'!$D$29,0,10*ROW('Sanitation Data'!D87)))</f>
        <v/>
      </c>
      <c r="CM93" s="297" t="str">
        <f ca="true">+IF(OFFSET('Sanitation Data'!$D$30,0,10*ROW('Sanitation Data'!D87))="","",OFFSET('Sanitation Data'!$D$30,0,10*ROW('Sanitation Data'!D87)))</f>
        <v/>
      </c>
      <c r="CN93" s="297" t="str">
        <f ca="true">+IF(OFFSET('Sanitation Data'!$D$31,0,10*ROW('Sanitation Data'!D87))="","",OFFSET('Sanitation Data'!$D$31,0,10*ROW('Sanitation Data'!D87)))</f>
        <v/>
      </c>
      <c r="CO93" s="297" t="str">
        <f ca="true">+IF(OFFSET('Sanitation Data'!$D$32,0,10*ROW('Sanitation Data'!D87))="","",OFFSET('Sanitation Data'!$D$32,0,10*ROW('Sanitation Data'!D87)))</f>
        <v/>
      </c>
      <c r="CP93" s="297" t="str">
        <f ca="true">+IF(OFFSET('Sanitation Data'!$E$28,0,10*ROW('Sanitation Data'!E87))="","",OFFSET('Sanitation Data'!$E$28,0,10*ROW('Sanitation Data'!E87)))</f>
        <v/>
      </c>
      <c r="CQ93" s="297" t="str">
        <f ca="true">+IF(OFFSET('Sanitation Data'!$E$29,0,10*ROW('Sanitation Data'!E87))="","",OFFSET('Sanitation Data'!$E$29,0,10*ROW('Sanitation Data'!E87)))</f>
        <v/>
      </c>
      <c r="CR93" s="297" t="str">
        <f ca="true">+IF(OFFSET('Sanitation Data'!$E$30,0,10*ROW('Sanitation Data'!E87))="","",OFFSET('Sanitation Data'!$E$30,0,10*ROW('Sanitation Data'!E87)))</f>
        <v/>
      </c>
      <c r="CS93" s="297" t="str">
        <f ca="true">+IF(OFFSET('Sanitation Data'!$E$31,0,10*ROW('Sanitation Data'!E87))="","",OFFSET('Sanitation Data'!$E$31,0,10*ROW('Sanitation Data'!E87)))</f>
        <v/>
      </c>
      <c r="CT93" s="297" t="str">
        <f ca="true">+IF(OFFSET('Sanitation Data'!$E$32,0,10*ROW('Sanitation Data'!E87))="","",OFFSET('Sanitation Data'!$E$32,0,10*ROW('Sanitation Data'!E87)))</f>
        <v/>
      </c>
      <c r="CU93" s="297" t="str">
        <f ca="true">+IF(OFFSET('Sanitation Data'!$F$28,0,10*ROW('Sanitation Data'!F87))="","",OFFSET('Sanitation Data'!$F$28,0,10*ROW('Sanitation Data'!F87)))</f>
        <v/>
      </c>
      <c r="CV93" s="297" t="str">
        <f ca="true">+IF(OFFSET('Sanitation Data'!$F$29,0,10*ROW('Sanitation Data'!F87))="","",OFFSET('Sanitation Data'!$F$29,0,10*ROW('Sanitation Data'!F87)))</f>
        <v/>
      </c>
      <c r="CW93" s="297" t="str">
        <f ca="true">+IF(OFFSET('Sanitation Data'!$F$30,0,10*ROW('Sanitation Data'!F87))="","",OFFSET('Sanitation Data'!$F$30,0,10*ROW('Sanitation Data'!F87)))</f>
        <v/>
      </c>
      <c r="CX93" s="297" t="str">
        <f ca="true">+IF(OFFSET('Sanitation Data'!$F$31,0,10*ROW('Sanitation Data'!F87))="","",OFFSET('Sanitation Data'!$F$31,0,10*ROW('Sanitation Data'!F87)))</f>
        <v/>
      </c>
      <c r="CY93" s="297" t="str">
        <f ca="true">+IF(OFFSET('Sanitation Data'!$F$32,0,10*ROW('Sanitation Data'!F87))="","",OFFSET('Sanitation Data'!$F$32,0,10*ROW('Sanitation Data'!F87)))</f>
        <v/>
      </c>
      <c r="CZ93" s="297" t="str">
        <f ca="true">+IF(OFFSET('Sanitation Data'!$G$28,0,10*ROW('Sanitation Data'!G87))="","",OFFSET('Sanitation Data'!$G$28,0,10*ROW('Sanitation Data'!G87)))</f>
        <v/>
      </c>
      <c r="DA93" s="297" t="str">
        <f ca="true">+IF(OFFSET('Sanitation Data'!$G$29,0,10*ROW('Sanitation Data'!G87))="","",OFFSET('Sanitation Data'!$G$29,0,10*ROW('Sanitation Data'!G87)))</f>
        <v/>
      </c>
      <c r="DB93" s="297" t="str">
        <f ca="true">+IF(OFFSET('Sanitation Data'!$G$30,0,10*ROW('Sanitation Data'!G87))="","",OFFSET('Sanitation Data'!$G$30,0,10*ROW('Sanitation Data'!G87)))</f>
        <v/>
      </c>
      <c r="DC93" s="297" t="str">
        <f ca="true">+IF(OFFSET('Sanitation Data'!$G$31,0,10*ROW('Sanitation Data'!G87))="","",OFFSET('Sanitation Data'!$G$31,0,10*ROW('Sanitation Data'!G87)))</f>
        <v/>
      </c>
      <c r="DD93" s="297" t="str">
        <f ca="true">+IF(OFFSET('Sanitation Data'!$G$32,0,10*ROW('Sanitation Data'!G87))="","",OFFSET('Sanitation Data'!$G$32,0,10*ROW('Sanitation Data'!G87)))</f>
        <v/>
      </c>
      <c r="DE93" s="297" t="str">
        <f ca="true">+IF(OFFSET('Sanitation Data'!$H$28,0,10*ROW('Sanitation Data'!H87))="","",OFFSET('Sanitation Data'!$H$28,0,10*ROW('Sanitation Data'!H87)))</f>
        <v/>
      </c>
      <c r="DF93" s="297" t="str">
        <f ca="true">+IF(OFFSET('Sanitation Data'!$H$29,0,10*ROW('Sanitation Data'!H87))="","",OFFSET('Sanitation Data'!$H$29,0,10*ROW('Sanitation Data'!H87)))</f>
        <v/>
      </c>
      <c r="DG93" s="297" t="str">
        <f ca="true">+IF(OFFSET('Sanitation Data'!$H$30,0,10*ROW('Sanitation Data'!H87))="","",OFFSET('Sanitation Data'!$H$30,0,10*ROW('Sanitation Data'!H87)))</f>
        <v/>
      </c>
      <c r="DH93" s="297" t="str">
        <f ca="true">+IF(OFFSET('Sanitation Data'!$H$31,0,10*ROW('Sanitation Data'!H87))="","",OFFSET('Sanitation Data'!$H$31,0,10*ROW('Sanitation Data'!H87)))</f>
        <v/>
      </c>
      <c r="DI93" s="297" t="str">
        <f ca="true">+IF(OFFSET('Sanitation Data'!$H$32,0,10*ROW('Sanitation Data'!H87))="","",OFFSET('Sanitation Data'!$H$32,0,10*ROW('Sanitation Data'!H87)))</f>
        <v/>
      </c>
      <c r="DJ93" s="297" t="str">
        <f ca="true">+IF(OFFSET('Sanitation Data'!$I$28,0,10*ROW('Sanitation Data'!I87))="","",OFFSET('Sanitation Data'!$I$28,0,10*ROW('Sanitation Data'!I87)))</f>
        <v/>
      </c>
      <c r="DK93" s="297" t="str">
        <f ca="true">+IF(OFFSET('Sanitation Data'!$I$29,0,10*ROW('Sanitation Data'!I87))="","",OFFSET('Sanitation Data'!$I$29,0,10*ROW('Sanitation Data'!I87)))</f>
        <v/>
      </c>
      <c r="DL93" s="297" t="str">
        <f ca="true">+IF(OFFSET('Sanitation Data'!$I$30,0,10*ROW('Sanitation Data'!I87))="","",OFFSET('Sanitation Data'!$I$30,0,10*ROW('Sanitation Data'!I87)))</f>
        <v/>
      </c>
      <c r="DM93" s="297" t="str">
        <f ca="true">+IF(OFFSET('Sanitation Data'!$I$31,0,10*ROW('Sanitation Data'!I87))="","",OFFSET('Sanitation Data'!$I$31,0,10*ROW('Sanitation Data'!I87)))</f>
        <v/>
      </c>
      <c r="DN93" s="297" t="str">
        <f ca="true">+IF(OFFSET('Sanitation Data'!$I$32,0,10*ROW('Sanitation Data'!I87))="","",OFFSET('Sanitation Data'!$I$32,0,10*ROW('Sanitation Data'!I87)))</f>
        <v/>
      </c>
      <c r="DO93" s="297" t="str">
        <f ca="true">+IF(OFFSET('Hygiene Data'!$D$11,0,10*ROW('Hygiene Data'!D87))="","",OFFSET('Hygiene Data'!$D$11,0,10*ROW('Hygiene Data'!D87)))</f>
        <v/>
      </c>
      <c r="DP93" s="297" t="str">
        <f ca="true">+IF(OFFSET('Hygiene Data'!$D$12,0,10*ROW('Hygiene Data'!D87))="","",OFFSET('Hygiene Data'!$D$12,0,10*ROW('Hygiene Data'!D87)))</f>
        <v/>
      </c>
      <c r="DQ93" s="297" t="str">
        <f ca="true">+IF(OFFSET('Hygiene Data'!$D$13,0,10*ROW('Hygiene Data'!D87))="","",OFFSET('Hygiene Data'!$D$13,0,10*ROW('Hygiene Data'!D87)))</f>
        <v/>
      </c>
      <c r="DR93" s="297" t="str">
        <f ca="true">+IF(OFFSET('Hygiene Data'!$E$11,0,10*ROW('Hygiene Data'!E87))="","",OFFSET('Hygiene Data'!$E$11,0,10*ROW('Hygiene Data'!E87)))</f>
        <v/>
      </c>
      <c r="DS93" s="297" t="str">
        <f ca="true">+IF(OFFSET('Hygiene Data'!$E$12,0,10*ROW('Hygiene Data'!E87))="","",OFFSET('Hygiene Data'!$E$12,0,10*ROW('Hygiene Data'!E87)))</f>
        <v/>
      </c>
      <c r="DT93" s="297" t="str">
        <f ca="true">+IF(OFFSET('Hygiene Data'!$E$13,0,10*ROW('Hygiene Data'!E87))="","",OFFSET('Hygiene Data'!$E$13,0,10*ROW('Hygiene Data'!E87)))</f>
        <v/>
      </c>
      <c r="DU93" s="297" t="str">
        <f ca="true">+IF(OFFSET('Hygiene Data'!$F$11,0,10*ROW('Hygiene Data'!F87))="","",OFFSET('Hygiene Data'!$F$11,0,10*ROW('Hygiene Data'!F87)))</f>
        <v/>
      </c>
      <c r="DV93" s="297" t="str">
        <f ca="true">+IF(OFFSET('Hygiene Data'!$F$12,0,10*ROW('Hygiene Data'!F87))="","",OFFSET('Hygiene Data'!$F$12,0,10*ROW('Hygiene Data'!F87)))</f>
        <v/>
      </c>
      <c r="DW93" s="297" t="str">
        <f ca="true">+IF(OFFSET('Hygiene Data'!$F$13,0,10*ROW('Hygiene Data'!F87))="","",OFFSET('Hygiene Data'!$F$13,0,10*ROW('Hygiene Data'!F87)))</f>
        <v/>
      </c>
      <c r="DX93" s="297" t="str">
        <f ca="true">+IF(OFFSET('Hygiene Data'!$G$11,0,10*ROW('Hygiene Data'!G87))="","",OFFSET('Hygiene Data'!$G$11,0,10*ROW('Hygiene Data'!G87)))</f>
        <v/>
      </c>
      <c r="DY93" s="297" t="str">
        <f ca="true">+IF(OFFSET('Hygiene Data'!$G$12,0,10*ROW('Hygiene Data'!G87))="","",OFFSET('Hygiene Data'!$G$12,0,10*ROW('Hygiene Data'!G87)))</f>
        <v/>
      </c>
      <c r="DZ93" s="297" t="str">
        <f ca="true">+IF(OFFSET('Hygiene Data'!$G$13,0,10*ROW('Hygiene Data'!G87))="","",OFFSET('Hygiene Data'!$G$13,0,10*ROW('Hygiene Data'!G87)))</f>
        <v/>
      </c>
      <c r="EA93" s="297" t="str">
        <f ca="true">+IF(OFFSET('Hygiene Data'!$H$11,0,10*ROW('Hygiene Data'!H87))="","",OFFSET('Hygiene Data'!$H$11,0,10*ROW('Hygiene Data'!H87)))</f>
        <v/>
      </c>
      <c r="EB93" s="297" t="str">
        <f ca="true">+IF(OFFSET('Hygiene Data'!$H$12,0,10*ROW('Hygiene Data'!H87))="","",OFFSET('Hygiene Data'!$H$12,0,10*ROW('Hygiene Data'!H87)))</f>
        <v/>
      </c>
      <c r="EC93" s="297" t="str">
        <f ca="true">+IF(OFFSET('Hygiene Data'!$H$13,0,10*ROW('Hygiene Data'!H87))="","",OFFSET('Hygiene Data'!$H$13,0,10*ROW('Hygiene Data'!H87)))</f>
        <v/>
      </c>
      <c r="ED93" s="297" t="str">
        <f ca="true">+IF(OFFSET('Hygiene Data'!$I$11,0,10*ROW('Hygiene Data'!I87))="","",OFFSET('Hygiene Data'!$I$11,0,10*ROW('Hygiene Data'!I87)))</f>
        <v/>
      </c>
      <c r="EE93" s="297" t="str">
        <f ca="true">+IF(OFFSET('Hygiene Data'!$I$12,0,10*ROW('Hygiene Data'!I87))="","",OFFSET('Hygiene Data'!$I$12,0,10*ROW('Hygiene Data'!I87)))</f>
        <v/>
      </c>
      <c r="EF93" s="29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3"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7"/>
      <c r="BS94" s="297" t="str">
        <f ca="true">+IF(OFFSET('Water Data'!$D$27,0,10*ROW('Water Data'!D88))="","",OFFSET('Water Data'!$D$27,0,10*ROW('Water Data'!D88)))</f>
        <v/>
      </c>
      <c r="BT94" s="297" t="str">
        <f ca="true">+IF(OFFSET('Water Data'!$D$28,0,10*ROW('Water Data'!D88))="","",OFFSET('Water Data'!$D$28,0,10*ROW('Water Data'!D88)))</f>
        <v/>
      </c>
      <c r="BU94" s="297" t="str">
        <f ca="true">+IF(OFFSET('Water Data'!$D$29,0,10*ROW('Water Data'!D88))="","",OFFSET('Water Data'!$D$29,0,10*ROW('Water Data'!D88)))</f>
        <v/>
      </c>
      <c r="BV94" s="297" t="str">
        <f ca="true">+IF(OFFSET('Water Data'!$E$27,0,10*ROW('Water Data'!E88))="","",OFFSET('Water Data'!$E$27,0,10*ROW('Water Data'!E88)))</f>
        <v/>
      </c>
      <c r="BW94" s="297" t="str">
        <f ca="true">+IF(OFFSET('Water Data'!$E$28,0,10*ROW('Water Data'!E88))="","",OFFSET('Water Data'!$E$28,0,10*ROW('Water Data'!E88)))</f>
        <v/>
      </c>
      <c r="BX94" s="297" t="str">
        <f ca="true">+IF(OFFSET('Water Data'!$E$29,0,10*ROW('Water Data'!E88))="","",OFFSET('Water Data'!$E$29,0,10*ROW('Water Data'!E88)))</f>
        <v/>
      </c>
      <c r="BY94" s="297" t="str">
        <f ca="true">+IF(OFFSET('Water Data'!$F$27,0,10*ROW('Water Data'!F88))="","",OFFSET('Water Data'!$F$27,0,10*ROW('Water Data'!F88)))</f>
        <v/>
      </c>
      <c r="BZ94" s="297" t="str">
        <f ca="true">+IF(OFFSET('Water Data'!$F$28,0,10*ROW('Water Data'!F88))="","",OFFSET('Water Data'!$F$28,0,10*ROW('Water Data'!F88)))</f>
        <v/>
      </c>
      <c r="CA94" s="297" t="str">
        <f ca="true">+IF(OFFSET('Water Data'!$F$29,0,10*ROW('Water Data'!F88))="","",OFFSET('Water Data'!$F$29,0,10*ROW('Water Data'!F88)))</f>
        <v/>
      </c>
      <c r="CB94" s="297" t="str">
        <f ca="true">+IF(OFFSET('Water Data'!$G$27,0,10*ROW('Water Data'!G88))="","",OFFSET('Water Data'!$G$27,0,10*ROW('Water Data'!G88)))</f>
        <v/>
      </c>
      <c r="CC94" s="297" t="str">
        <f ca="true">+IF(OFFSET('Water Data'!$G$28,0,10*ROW('Water Data'!G88))="","",OFFSET('Water Data'!$G$28,0,10*ROW('Water Data'!G88)))</f>
        <v/>
      </c>
      <c r="CD94" s="297" t="str">
        <f ca="true">+IF(OFFSET('Water Data'!$G$29,0,10*ROW('Water Data'!G88))="","",OFFSET('Water Data'!$G$29,0,10*ROW('Water Data'!G88)))</f>
        <v/>
      </c>
      <c r="CE94" s="297" t="str">
        <f ca="true">+IF(OFFSET('Water Data'!$H$27,0,10*ROW('Water Data'!H88))="","",OFFSET('Water Data'!$H$27,0,10*ROW('Water Data'!H88)))</f>
        <v/>
      </c>
      <c r="CF94" s="297" t="str">
        <f ca="true">+IF(OFFSET('Water Data'!$H$28,0,10*ROW('Water Data'!H88))="","",OFFSET('Water Data'!$H$28,0,10*ROW('Water Data'!H88)))</f>
        <v/>
      </c>
      <c r="CG94" s="297" t="str">
        <f ca="true">+IF(OFFSET('Water Data'!$H$29,0,10*ROW('Water Data'!H88))="","",OFFSET('Water Data'!$H$29,0,10*ROW('Water Data'!H88)))</f>
        <v/>
      </c>
      <c r="CH94" s="297" t="str">
        <f ca="true">+IF(OFFSET('Water Data'!$I$27,0,10*ROW('Water Data'!I88))="","",OFFSET('Water Data'!$I$27,0,10*ROW('Water Data'!I88)))</f>
        <v/>
      </c>
      <c r="CI94" s="297" t="str">
        <f ca="true">+IF(OFFSET('Water Data'!$I$28,0,10*ROW('Water Data'!I88))="","",OFFSET('Water Data'!$I$28,0,10*ROW('Water Data'!I88)))</f>
        <v/>
      </c>
      <c r="CJ94" s="297" t="str">
        <f ca="true">+IF(OFFSET('Water Data'!$I$29,0,10*ROW('Water Data'!I88))="","",OFFSET('Water Data'!$I$29,0,10*ROW('Water Data'!I88)))</f>
        <v/>
      </c>
      <c r="CK94" s="297" t="str">
        <f ca="true">+IF(OFFSET('Sanitation Data'!$D$28,0,10*ROW('Sanitation Data'!D88))="","",OFFSET('Sanitation Data'!$D$28,0,10*ROW('Sanitation Data'!D88)))</f>
        <v/>
      </c>
      <c r="CL94" s="297" t="str">
        <f ca="true">+IF(OFFSET('Sanitation Data'!$D$29,0,10*ROW('Sanitation Data'!D88))="","",OFFSET('Sanitation Data'!$D$29,0,10*ROW('Sanitation Data'!D88)))</f>
        <v/>
      </c>
      <c r="CM94" s="297" t="str">
        <f ca="true">+IF(OFFSET('Sanitation Data'!$D$30,0,10*ROW('Sanitation Data'!D88))="","",OFFSET('Sanitation Data'!$D$30,0,10*ROW('Sanitation Data'!D88)))</f>
        <v/>
      </c>
      <c r="CN94" s="297" t="str">
        <f ca="true">+IF(OFFSET('Sanitation Data'!$D$31,0,10*ROW('Sanitation Data'!D88))="","",OFFSET('Sanitation Data'!$D$31,0,10*ROW('Sanitation Data'!D88)))</f>
        <v/>
      </c>
      <c r="CO94" s="297" t="str">
        <f ca="true">+IF(OFFSET('Sanitation Data'!$D$32,0,10*ROW('Sanitation Data'!D88))="","",OFFSET('Sanitation Data'!$D$32,0,10*ROW('Sanitation Data'!D88)))</f>
        <v/>
      </c>
      <c r="CP94" s="297" t="str">
        <f ca="true">+IF(OFFSET('Sanitation Data'!$E$28,0,10*ROW('Sanitation Data'!E88))="","",OFFSET('Sanitation Data'!$E$28,0,10*ROW('Sanitation Data'!E88)))</f>
        <v/>
      </c>
      <c r="CQ94" s="297" t="str">
        <f ca="true">+IF(OFFSET('Sanitation Data'!$E$29,0,10*ROW('Sanitation Data'!E88))="","",OFFSET('Sanitation Data'!$E$29,0,10*ROW('Sanitation Data'!E88)))</f>
        <v/>
      </c>
      <c r="CR94" s="297" t="str">
        <f ca="true">+IF(OFFSET('Sanitation Data'!$E$30,0,10*ROW('Sanitation Data'!E88))="","",OFFSET('Sanitation Data'!$E$30,0,10*ROW('Sanitation Data'!E88)))</f>
        <v/>
      </c>
      <c r="CS94" s="297" t="str">
        <f ca="true">+IF(OFFSET('Sanitation Data'!$E$31,0,10*ROW('Sanitation Data'!E88))="","",OFFSET('Sanitation Data'!$E$31,0,10*ROW('Sanitation Data'!E88)))</f>
        <v/>
      </c>
      <c r="CT94" s="297" t="str">
        <f ca="true">+IF(OFFSET('Sanitation Data'!$E$32,0,10*ROW('Sanitation Data'!E88))="","",OFFSET('Sanitation Data'!$E$32,0,10*ROW('Sanitation Data'!E88)))</f>
        <v/>
      </c>
      <c r="CU94" s="297" t="str">
        <f ca="true">+IF(OFFSET('Sanitation Data'!$F$28,0,10*ROW('Sanitation Data'!F88))="","",OFFSET('Sanitation Data'!$F$28,0,10*ROW('Sanitation Data'!F88)))</f>
        <v/>
      </c>
      <c r="CV94" s="297" t="str">
        <f ca="true">+IF(OFFSET('Sanitation Data'!$F$29,0,10*ROW('Sanitation Data'!F88))="","",OFFSET('Sanitation Data'!$F$29,0,10*ROW('Sanitation Data'!F88)))</f>
        <v/>
      </c>
      <c r="CW94" s="297" t="str">
        <f ca="true">+IF(OFFSET('Sanitation Data'!$F$30,0,10*ROW('Sanitation Data'!F88))="","",OFFSET('Sanitation Data'!$F$30,0,10*ROW('Sanitation Data'!F88)))</f>
        <v/>
      </c>
      <c r="CX94" s="297" t="str">
        <f ca="true">+IF(OFFSET('Sanitation Data'!$F$31,0,10*ROW('Sanitation Data'!F88))="","",OFFSET('Sanitation Data'!$F$31,0,10*ROW('Sanitation Data'!F88)))</f>
        <v/>
      </c>
      <c r="CY94" s="297" t="str">
        <f ca="true">+IF(OFFSET('Sanitation Data'!$F$32,0,10*ROW('Sanitation Data'!F88))="","",OFFSET('Sanitation Data'!$F$32,0,10*ROW('Sanitation Data'!F88)))</f>
        <v/>
      </c>
      <c r="CZ94" s="297" t="str">
        <f ca="true">+IF(OFFSET('Sanitation Data'!$G$28,0,10*ROW('Sanitation Data'!G88))="","",OFFSET('Sanitation Data'!$G$28,0,10*ROW('Sanitation Data'!G88)))</f>
        <v/>
      </c>
      <c r="DA94" s="297" t="str">
        <f ca="true">+IF(OFFSET('Sanitation Data'!$G$29,0,10*ROW('Sanitation Data'!G88))="","",OFFSET('Sanitation Data'!$G$29,0,10*ROW('Sanitation Data'!G88)))</f>
        <v/>
      </c>
      <c r="DB94" s="297" t="str">
        <f ca="true">+IF(OFFSET('Sanitation Data'!$G$30,0,10*ROW('Sanitation Data'!G88))="","",OFFSET('Sanitation Data'!$G$30,0,10*ROW('Sanitation Data'!G88)))</f>
        <v/>
      </c>
      <c r="DC94" s="297" t="str">
        <f ca="true">+IF(OFFSET('Sanitation Data'!$G$31,0,10*ROW('Sanitation Data'!G88))="","",OFFSET('Sanitation Data'!$G$31,0,10*ROW('Sanitation Data'!G88)))</f>
        <v/>
      </c>
      <c r="DD94" s="297" t="str">
        <f ca="true">+IF(OFFSET('Sanitation Data'!$G$32,0,10*ROW('Sanitation Data'!G88))="","",OFFSET('Sanitation Data'!$G$32,0,10*ROW('Sanitation Data'!G88)))</f>
        <v/>
      </c>
      <c r="DE94" s="297" t="str">
        <f ca="true">+IF(OFFSET('Sanitation Data'!$H$28,0,10*ROW('Sanitation Data'!H88))="","",OFFSET('Sanitation Data'!$H$28,0,10*ROW('Sanitation Data'!H88)))</f>
        <v/>
      </c>
      <c r="DF94" s="297" t="str">
        <f ca="true">+IF(OFFSET('Sanitation Data'!$H$29,0,10*ROW('Sanitation Data'!H88))="","",OFFSET('Sanitation Data'!$H$29,0,10*ROW('Sanitation Data'!H88)))</f>
        <v/>
      </c>
      <c r="DG94" s="297" t="str">
        <f ca="true">+IF(OFFSET('Sanitation Data'!$H$30,0,10*ROW('Sanitation Data'!H88))="","",OFFSET('Sanitation Data'!$H$30,0,10*ROW('Sanitation Data'!H88)))</f>
        <v/>
      </c>
      <c r="DH94" s="297" t="str">
        <f ca="true">+IF(OFFSET('Sanitation Data'!$H$31,0,10*ROW('Sanitation Data'!H88))="","",OFFSET('Sanitation Data'!$H$31,0,10*ROW('Sanitation Data'!H88)))</f>
        <v/>
      </c>
      <c r="DI94" s="297" t="str">
        <f ca="true">+IF(OFFSET('Sanitation Data'!$H$32,0,10*ROW('Sanitation Data'!H88))="","",OFFSET('Sanitation Data'!$H$32,0,10*ROW('Sanitation Data'!H88)))</f>
        <v/>
      </c>
      <c r="DJ94" s="297" t="str">
        <f ca="true">+IF(OFFSET('Sanitation Data'!$I$28,0,10*ROW('Sanitation Data'!I88))="","",OFFSET('Sanitation Data'!$I$28,0,10*ROW('Sanitation Data'!I88)))</f>
        <v/>
      </c>
      <c r="DK94" s="297" t="str">
        <f ca="true">+IF(OFFSET('Sanitation Data'!$I$29,0,10*ROW('Sanitation Data'!I88))="","",OFFSET('Sanitation Data'!$I$29,0,10*ROW('Sanitation Data'!I88)))</f>
        <v/>
      </c>
      <c r="DL94" s="297" t="str">
        <f ca="true">+IF(OFFSET('Sanitation Data'!$I$30,0,10*ROW('Sanitation Data'!I88))="","",OFFSET('Sanitation Data'!$I$30,0,10*ROW('Sanitation Data'!I88)))</f>
        <v/>
      </c>
      <c r="DM94" s="297" t="str">
        <f ca="true">+IF(OFFSET('Sanitation Data'!$I$31,0,10*ROW('Sanitation Data'!I88))="","",OFFSET('Sanitation Data'!$I$31,0,10*ROW('Sanitation Data'!I88)))</f>
        <v/>
      </c>
      <c r="DN94" s="297" t="str">
        <f ca="true">+IF(OFFSET('Sanitation Data'!$I$32,0,10*ROW('Sanitation Data'!I88))="","",OFFSET('Sanitation Data'!$I$32,0,10*ROW('Sanitation Data'!I88)))</f>
        <v/>
      </c>
      <c r="DO94" s="297" t="str">
        <f ca="true">+IF(OFFSET('Hygiene Data'!$D$11,0,10*ROW('Hygiene Data'!D88))="","",OFFSET('Hygiene Data'!$D$11,0,10*ROW('Hygiene Data'!D88)))</f>
        <v/>
      </c>
      <c r="DP94" s="297" t="str">
        <f ca="true">+IF(OFFSET('Hygiene Data'!$D$12,0,10*ROW('Hygiene Data'!D88))="","",OFFSET('Hygiene Data'!$D$12,0,10*ROW('Hygiene Data'!D88)))</f>
        <v/>
      </c>
      <c r="DQ94" s="297" t="str">
        <f ca="true">+IF(OFFSET('Hygiene Data'!$D$13,0,10*ROW('Hygiene Data'!D88))="","",OFFSET('Hygiene Data'!$D$13,0,10*ROW('Hygiene Data'!D88)))</f>
        <v/>
      </c>
      <c r="DR94" s="297" t="str">
        <f ca="true">+IF(OFFSET('Hygiene Data'!$E$11,0,10*ROW('Hygiene Data'!E88))="","",OFFSET('Hygiene Data'!$E$11,0,10*ROW('Hygiene Data'!E88)))</f>
        <v/>
      </c>
      <c r="DS94" s="297" t="str">
        <f ca="true">+IF(OFFSET('Hygiene Data'!$E$12,0,10*ROW('Hygiene Data'!E88))="","",OFFSET('Hygiene Data'!$E$12,0,10*ROW('Hygiene Data'!E88)))</f>
        <v/>
      </c>
      <c r="DT94" s="297" t="str">
        <f ca="true">+IF(OFFSET('Hygiene Data'!$E$13,0,10*ROW('Hygiene Data'!E88))="","",OFFSET('Hygiene Data'!$E$13,0,10*ROW('Hygiene Data'!E88)))</f>
        <v/>
      </c>
      <c r="DU94" s="297" t="str">
        <f ca="true">+IF(OFFSET('Hygiene Data'!$F$11,0,10*ROW('Hygiene Data'!F88))="","",OFFSET('Hygiene Data'!$F$11,0,10*ROW('Hygiene Data'!F88)))</f>
        <v/>
      </c>
      <c r="DV94" s="297" t="str">
        <f ca="true">+IF(OFFSET('Hygiene Data'!$F$12,0,10*ROW('Hygiene Data'!F88))="","",OFFSET('Hygiene Data'!$F$12,0,10*ROW('Hygiene Data'!F88)))</f>
        <v/>
      </c>
      <c r="DW94" s="297" t="str">
        <f ca="true">+IF(OFFSET('Hygiene Data'!$F$13,0,10*ROW('Hygiene Data'!F88))="","",OFFSET('Hygiene Data'!$F$13,0,10*ROW('Hygiene Data'!F88)))</f>
        <v/>
      </c>
      <c r="DX94" s="297" t="str">
        <f ca="true">+IF(OFFSET('Hygiene Data'!$G$11,0,10*ROW('Hygiene Data'!G88))="","",OFFSET('Hygiene Data'!$G$11,0,10*ROW('Hygiene Data'!G88)))</f>
        <v/>
      </c>
      <c r="DY94" s="297" t="str">
        <f ca="true">+IF(OFFSET('Hygiene Data'!$G$12,0,10*ROW('Hygiene Data'!G88))="","",OFFSET('Hygiene Data'!$G$12,0,10*ROW('Hygiene Data'!G88)))</f>
        <v/>
      </c>
      <c r="DZ94" s="297" t="str">
        <f ca="true">+IF(OFFSET('Hygiene Data'!$G$13,0,10*ROW('Hygiene Data'!G88))="","",OFFSET('Hygiene Data'!$G$13,0,10*ROW('Hygiene Data'!G88)))</f>
        <v/>
      </c>
      <c r="EA94" s="297" t="str">
        <f ca="true">+IF(OFFSET('Hygiene Data'!$H$11,0,10*ROW('Hygiene Data'!H88))="","",OFFSET('Hygiene Data'!$H$11,0,10*ROW('Hygiene Data'!H88)))</f>
        <v/>
      </c>
      <c r="EB94" s="297" t="str">
        <f ca="true">+IF(OFFSET('Hygiene Data'!$H$12,0,10*ROW('Hygiene Data'!H88))="","",OFFSET('Hygiene Data'!$H$12,0,10*ROW('Hygiene Data'!H88)))</f>
        <v/>
      </c>
      <c r="EC94" s="297" t="str">
        <f ca="true">+IF(OFFSET('Hygiene Data'!$H$13,0,10*ROW('Hygiene Data'!H88))="","",OFFSET('Hygiene Data'!$H$13,0,10*ROW('Hygiene Data'!H88)))</f>
        <v/>
      </c>
      <c r="ED94" s="297" t="str">
        <f ca="true">+IF(OFFSET('Hygiene Data'!$I$11,0,10*ROW('Hygiene Data'!I88))="","",OFFSET('Hygiene Data'!$I$11,0,10*ROW('Hygiene Data'!I88)))</f>
        <v/>
      </c>
      <c r="EE94" s="297" t="str">
        <f ca="true">+IF(OFFSET('Hygiene Data'!$I$12,0,10*ROW('Hygiene Data'!I88))="","",OFFSET('Hygiene Data'!$I$12,0,10*ROW('Hygiene Data'!I88)))</f>
        <v/>
      </c>
      <c r="EF94" s="29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3"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7"/>
      <c r="BS95" s="297" t="str">
        <f ca="true">+IF(OFFSET('Water Data'!$D$27,0,10*ROW('Water Data'!D89))="","",OFFSET('Water Data'!$D$27,0,10*ROW('Water Data'!D89)))</f>
        <v/>
      </c>
      <c r="BT95" s="297" t="str">
        <f ca="true">+IF(OFFSET('Water Data'!$D$28,0,10*ROW('Water Data'!D89))="","",OFFSET('Water Data'!$D$28,0,10*ROW('Water Data'!D89)))</f>
        <v/>
      </c>
      <c r="BU95" s="297" t="str">
        <f ca="true">+IF(OFFSET('Water Data'!$D$29,0,10*ROW('Water Data'!D89))="","",OFFSET('Water Data'!$D$29,0,10*ROW('Water Data'!D89)))</f>
        <v/>
      </c>
      <c r="BV95" s="297" t="str">
        <f ca="true">+IF(OFFSET('Water Data'!$E$27,0,10*ROW('Water Data'!E89))="","",OFFSET('Water Data'!$E$27,0,10*ROW('Water Data'!E89)))</f>
        <v/>
      </c>
      <c r="BW95" s="297" t="str">
        <f ca="true">+IF(OFFSET('Water Data'!$E$28,0,10*ROW('Water Data'!E89))="","",OFFSET('Water Data'!$E$28,0,10*ROW('Water Data'!E89)))</f>
        <v/>
      </c>
      <c r="BX95" s="297" t="str">
        <f ca="true">+IF(OFFSET('Water Data'!$E$29,0,10*ROW('Water Data'!E89))="","",OFFSET('Water Data'!$E$29,0,10*ROW('Water Data'!E89)))</f>
        <v/>
      </c>
      <c r="BY95" s="297" t="str">
        <f ca="true">+IF(OFFSET('Water Data'!$F$27,0,10*ROW('Water Data'!F89))="","",OFFSET('Water Data'!$F$27,0,10*ROW('Water Data'!F89)))</f>
        <v/>
      </c>
      <c r="BZ95" s="297" t="str">
        <f ca="true">+IF(OFFSET('Water Data'!$F$28,0,10*ROW('Water Data'!F89))="","",OFFSET('Water Data'!$F$28,0,10*ROW('Water Data'!F89)))</f>
        <v/>
      </c>
      <c r="CA95" s="297" t="str">
        <f ca="true">+IF(OFFSET('Water Data'!$F$29,0,10*ROW('Water Data'!F89))="","",OFFSET('Water Data'!$F$29,0,10*ROW('Water Data'!F89)))</f>
        <v/>
      </c>
      <c r="CB95" s="297" t="str">
        <f ca="true">+IF(OFFSET('Water Data'!$G$27,0,10*ROW('Water Data'!G89))="","",OFFSET('Water Data'!$G$27,0,10*ROW('Water Data'!G89)))</f>
        <v/>
      </c>
      <c r="CC95" s="297" t="str">
        <f ca="true">+IF(OFFSET('Water Data'!$G$28,0,10*ROW('Water Data'!G89))="","",OFFSET('Water Data'!$G$28,0,10*ROW('Water Data'!G89)))</f>
        <v/>
      </c>
      <c r="CD95" s="297" t="str">
        <f ca="true">+IF(OFFSET('Water Data'!$G$29,0,10*ROW('Water Data'!G89))="","",OFFSET('Water Data'!$G$29,0,10*ROW('Water Data'!G89)))</f>
        <v/>
      </c>
      <c r="CE95" s="297" t="str">
        <f ca="true">+IF(OFFSET('Water Data'!$H$27,0,10*ROW('Water Data'!H89))="","",OFFSET('Water Data'!$H$27,0,10*ROW('Water Data'!H89)))</f>
        <v/>
      </c>
      <c r="CF95" s="297" t="str">
        <f ca="true">+IF(OFFSET('Water Data'!$H$28,0,10*ROW('Water Data'!H89))="","",OFFSET('Water Data'!$H$28,0,10*ROW('Water Data'!H89)))</f>
        <v/>
      </c>
      <c r="CG95" s="297" t="str">
        <f ca="true">+IF(OFFSET('Water Data'!$H$29,0,10*ROW('Water Data'!H89))="","",OFFSET('Water Data'!$H$29,0,10*ROW('Water Data'!H89)))</f>
        <v/>
      </c>
      <c r="CH95" s="297" t="str">
        <f ca="true">+IF(OFFSET('Water Data'!$I$27,0,10*ROW('Water Data'!I89))="","",OFFSET('Water Data'!$I$27,0,10*ROW('Water Data'!I89)))</f>
        <v/>
      </c>
      <c r="CI95" s="297" t="str">
        <f ca="true">+IF(OFFSET('Water Data'!$I$28,0,10*ROW('Water Data'!I89))="","",OFFSET('Water Data'!$I$28,0,10*ROW('Water Data'!I89)))</f>
        <v/>
      </c>
      <c r="CJ95" s="297" t="str">
        <f ca="true">+IF(OFFSET('Water Data'!$I$29,0,10*ROW('Water Data'!I89))="","",OFFSET('Water Data'!$I$29,0,10*ROW('Water Data'!I89)))</f>
        <v/>
      </c>
      <c r="CK95" s="297" t="str">
        <f ca="true">+IF(OFFSET('Sanitation Data'!$D$28,0,10*ROW('Sanitation Data'!D89))="","",OFFSET('Sanitation Data'!$D$28,0,10*ROW('Sanitation Data'!D89)))</f>
        <v/>
      </c>
      <c r="CL95" s="297" t="str">
        <f ca="true">+IF(OFFSET('Sanitation Data'!$D$29,0,10*ROW('Sanitation Data'!D89))="","",OFFSET('Sanitation Data'!$D$29,0,10*ROW('Sanitation Data'!D89)))</f>
        <v/>
      </c>
      <c r="CM95" s="297" t="str">
        <f ca="true">+IF(OFFSET('Sanitation Data'!$D$30,0,10*ROW('Sanitation Data'!D89))="","",OFFSET('Sanitation Data'!$D$30,0,10*ROW('Sanitation Data'!D89)))</f>
        <v/>
      </c>
      <c r="CN95" s="297" t="str">
        <f ca="true">+IF(OFFSET('Sanitation Data'!$D$31,0,10*ROW('Sanitation Data'!D89))="","",OFFSET('Sanitation Data'!$D$31,0,10*ROW('Sanitation Data'!D89)))</f>
        <v/>
      </c>
      <c r="CO95" s="297" t="str">
        <f ca="true">+IF(OFFSET('Sanitation Data'!$D$32,0,10*ROW('Sanitation Data'!D89))="","",OFFSET('Sanitation Data'!$D$32,0,10*ROW('Sanitation Data'!D89)))</f>
        <v/>
      </c>
      <c r="CP95" s="297" t="str">
        <f ca="true">+IF(OFFSET('Sanitation Data'!$E$28,0,10*ROW('Sanitation Data'!E89))="","",OFFSET('Sanitation Data'!$E$28,0,10*ROW('Sanitation Data'!E89)))</f>
        <v/>
      </c>
      <c r="CQ95" s="297" t="str">
        <f ca="true">+IF(OFFSET('Sanitation Data'!$E$29,0,10*ROW('Sanitation Data'!E89))="","",OFFSET('Sanitation Data'!$E$29,0,10*ROW('Sanitation Data'!E89)))</f>
        <v/>
      </c>
      <c r="CR95" s="297" t="str">
        <f ca="true">+IF(OFFSET('Sanitation Data'!$E$30,0,10*ROW('Sanitation Data'!E89))="","",OFFSET('Sanitation Data'!$E$30,0,10*ROW('Sanitation Data'!E89)))</f>
        <v/>
      </c>
      <c r="CS95" s="297" t="str">
        <f ca="true">+IF(OFFSET('Sanitation Data'!$E$31,0,10*ROW('Sanitation Data'!E89))="","",OFFSET('Sanitation Data'!$E$31,0,10*ROW('Sanitation Data'!E89)))</f>
        <v/>
      </c>
      <c r="CT95" s="297" t="str">
        <f ca="true">+IF(OFFSET('Sanitation Data'!$E$32,0,10*ROW('Sanitation Data'!E89))="","",OFFSET('Sanitation Data'!$E$32,0,10*ROW('Sanitation Data'!E89)))</f>
        <v/>
      </c>
      <c r="CU95" s="297" t="str">
        <f ca="true">+IF(OFFSET('Sanitation Data'!$F$28,0,10*ROW('Sanitation Data'!F89))="","",OFFSET('Sanitation Data'!$F$28,0,10*ROW('Sanitation Data'!F89)))</f>
        <v/>
      </c>
      <c r="CV95" s="297" t="str">
        <f ca="true">+IF(OFFSET('Sanitation Data'!$F$29,0,10*ROW('Sanitation Data'!F89))="","",OFFSET('Sanitation Data'!$F$29,0,10*ROW('Sanitation Data'!F89)))</f>
        <v/>
      </c>
      <c r="CW95" s="297" t="str">
        <f ca="true">+IF(OFFSET('Sanitation Data'!$F$30,0,10*ROW('Sanitation Data'!F89))="","",OFFSET('Sanitation Data'!$F$30,0,10*ROW('Sanitation Data'!F89)))</f>
        <v/>
      </c>
      <c r="CX95" s="297" t="str">
        <f ca="true">+IF(OFFSET('Sanitation Data'!$F$31,0,10*ROW('Sanitation Data'!F89))="","",OFFSET('Sanitation Data'!$F$31,0,10*ROW('Sanitation Data'!F89)))</f>
        <v/>
      </c>
      <c r="CY95" s="297" t="str">
        <f ca="true">+IF(OFFSET('Sanitation Data'!$F$32,0,10*ROW('Sanitation Data'!F89))="","",OFFSET('Sanitation Data'!$F$32,0,10*ROW('Sanitation Data'!F89)))</f>
        <v/>
      </c>
      <c r="CZ95" s="297" t="str">
        <f ca="true">+IF(OFFSET('Sanitation Data'!$G$28,0,10*ROW('Sanitation Data'!G89))="","",OFFSET('Sanitation Data'!$G$28,0,10*ROW('Sanitation Data'!G89)))</f>
        <v/>
      </c>
      <c r="DA95" s="297" t="str">
        <f ca="true">+IF(OFFSET('Sanitation Data'!$G$29,0,10*ROW('Sanitation Data'!G89))="","",OFFSET('Sanitation Data'!$G$29,0,10*ROW('Sanitation Data'!G89)))</f>
        <v/>
      </c>
      <c r="DB95" s="297" t="str">
        <f ca="true">+IF(OFFSET('Sanitation Data'!$G$30,0,10*ROW('Sanitation Data'!G89))="","",OFFSET('Sanitation Data'!$G$30,0,10*ROW('Sanitation Data'!G89)))</f>
        <v/>
      </c>
      <c r="DC95" s="297" t="str">
        <f ca="true">+IF(OFFSET('Sanitation Data'!$G$31,0,10*ROW('Sanitation Data'!G89))="","",OFFSET('Sanitation Data'!$G$31,0,10*ROW('Sanitation Data'!G89)))</f>
        <v/>
      </c>
      <c r="DD95" s="297" t="str">
        <f ca="true">+IF(OFFSET('Sanitation Data'!$G$32,0,10*ROW('Sanitation Data'!G89))="","",OFFSET('Sanitation Data'!$G$32,0,10*ROW('Sanitation Data'!G89)))</f>
        <v/>
      </c>
      <c r="DE95" s="297" t="str">
        <f ca="true">+IF(OFFSET('Sanitation Data'!$H$28,0,10*ROW('Sanitation Data'!H89))="","",OFFSET('Sanitation Data'!$H$28,0,10*ROW('Sanitation Data'!H89)))</f>
        <v/>
      </c>
      <c r="DF95" s="297" t="str">
        <f ca="true">+IF(OFFSET('Sanitation Data'!$H$29,0,10*ROW('Sanitation Data'!H89))="","",OFFSET('Sanitation Data'!$H$29,0,10*ROW('Sanitation Data'!H89)))</f>
        <v/>
      </c>
      <c r="DG95" s="297" t="str">
        <f ca="true">+IF(OFFSET('Sanitation Data'!$H$30,0,10*ROW('Sanitation Data'!H89))="","",OFFSET('Sanitation Data'!$H$30,0,10*ROW('Sanitation Data'!H89)))</f>
        <v/>
      </c>
      <c r="DH95" s="297" t="str">
        <f ca="true">+IF(OFFSET('Sanitation Data'!$H$31,0,10*ROW('Sanitation Data'!H89))="","",OFFSET('Sanitation Data'!$H$31,0,10*ROW('Sanitation Data'!H89)))</f>
        <v/>
      </c>
      <c r="DI95" s="297" t="str">
        <f ca="true">+IF(OFFSET('Sanitation Data'!$H$32,0,10*ROW('Sanitation Data'!H89))="","",OFFSET('Sanitation Data'!$H$32,0,10*ROW('Sanitation Data'!H89)))</f>
        <v/>
      </c>
      <c r="DJ95" s="297" t="str">
        <f ca="true">+IF(OFFSET('Sanitation Data'!$I$28,0,10*ROW('Sanitation Data'!I89))="","",OFFSET('Sanitation Data'!$I$28,0,10*ROW('Sanitation Data'!I89)))</f>
        <v/>
      </c>
      <c r="DK95" s="297" t="str">
        <f ca="true">+IF(OFFSET('Sanitation Data'!$I$29,0,10*ROW('Sanitation Data'!I89))="","",OFFSET('Sanitation Data'!$I$29,0,10*ROW('Sanitation Data'!I89)))</f>
        <v/>
      </c>
      <c r="DL95" s="297" t="str">
        <f ca="true">+IF(OFFSET('Sanitation Data'!$I$30,0,10*ROW('Sanitation Data'!I89))="","",OFFSET('Sanitation Data'!$I$30,0,10*ROW('Sanitation Data'!I89)))</f>
        <v/>
      </c>
      <c r="DM95" s="297" t="str">
        <f ca="true">+IF(OFFSET('Sanitation Data'!$I$31,0,10*ROW('Sanitation Data'!I89))="","",OFFSET('Sanitation Data'!$I$31,0,10*ROW('Sanitation Data'!I89)))</f>
        <v/>
      </c>
      <c r="DN95" s="297" t="str">
        <f ca="true">+IF(OFFSET('Sanitation Data'!$I$32,0,10*ROW('Sanitation Data'!I89))="","",OFFSET('Sanitation Data'!$I$32,0,10*ROW('Sanitation Data'!I89)))</f>
        <v/>
      </c>
      <c r="DO95" s="297" t="str">
        <f ca="true">+IF(OFFSET('Hygiene Data'!$D$11,0,10*ROW('Hygiene Data'!D89))="","",OFFSET('Hygiene Data'!$D$11,0,10*ROW('Hygiene Data'!D89)))</f>
        <v/>
      </c>
      <c r="DP95" s="297" t="str">
        <f ca="true">+IF(OFFSET('Hygiene Data'!$D$12,0,10*ROW('Hygiene Data'!D89))="","",OFFSET('Hygiene Data'!$D$12,0,10*ROW('Hygiene Data'!D89)))</f>
        <v/>
      </c>
      <c r="DQ95" s="297" t="str">
        <f ca="true">+IF(OFFSET('Hygiene Data'!$D$13,0,10*ROW('Hygiene Data'!D89))="","",OFFSET('Hygiene Data'!$D$13,0,10*ROW('Hygiene Data'!D89)))</f>
        <v/>
      </c>
      <c r="DR95" s="297" t="str">
        <f ca="true">+IF(OFFSET('Hygiene Data'!$E$11,0,10*ROW('Hygiene Data'!E89))="","",OFFSET('Hygiene Data'!$E$11,0,10*ROW('Hygiene Data'!E89)))</f>
        <v/>
      </c>
      <c r="DS95" s="297" t="str">
        <f ca="true">+IF(OFFSET('Hygiene Data'!$E$12,0,10*ROW('Hygiene Data'!E89))="","",OFFSET('Hygiene Data'!$E$12,0,10*ROW('Hygiene Data'!E89)))</f>
        <v/>
      </c>
      <c r="DT95" s="297" t="str">
        <f ca="true">+IF(OFFSET('Hygiene Data'!$E$13,0,10*ROW('Hygiene Data'!E89))="","",OFFSET('Hygiene Data'!$E$13,0,10*ROW('Hygiene Data'!E89)))</f>
        <v/>
      </c>
      <c r="DU95" s="297" t="str">
        <f ca="true">+IF(OFFSET('Hygiene Data'!$F$11,0,10*ROW('Hygiene Data'!F89))="","",OFFSET('Hygiene Data'!$F$11,0,10*ROW('Hygiene Data'!F89)))</f>
        <v/>
      </c>
      <c r="DV95" s="297" t="str">
        <f ca="true">+IF(OFFSET('Hygiene Data'!$F$12,0,10*ROW('Hygiene Data'!F89))="","",OFFSET('Hygiene Data'!$F$12,0,10*ROW('Hygiene Data'!F89)))</f>
        <v/>
      </c>
      <c r="DW95" s="297" t="str">
        <f ca="true">+IF(OFFSET('Hygiene Data'!$F$13,0,10*ROW('Hygiene Data'!F89))="","",OFFSET('Hygiene Data'!$F$13,0,10*ROW('Hygiene Data'!F89)))</f>
        <v/>
      </c>
      <c r="DX95" s="297" t="str">
        <f ca="true">+IF(OFFSET('Hygiene Data'!$G$11,0,10*ROW('Hygiene Data'!G89))="","",OFFSET('Hygiene Data'!$G$11,0,10*ROW('Hygiene Data'!G89)))</f>
        <v/>
      </c>
      <c r="DY95" s="297" t="str">
        <f ca="true">+IF(OFFSET('Hygiene Data'!$G$12,0,10*ROW('Hygiene Data'!G89))="","",OFFSET('Hygiene Data'!$G$12,0,10*ROW('Hygiene Data'!G89)))</f>
        <v/>
      </c>
      <c r="DZ95" s="297" t="str">
        <f ca="true">+IF(OFFSET('Hygiene Data'!$G$13,0,10*ROW('Hygiene Data'!G89))="","",OFFSET('Hygiene Data'!$G$13,0,10*ROW('Hygiene Data'!G89)))</f>
        <v/>
      </c>
      <c r="EA95" s="297" t="str">
        <f ca="true">+IF(OFFSET('Hygiene Data'!$H$11,0,10*ROW('Hygiene Data'!H89))="","",OFFSET('Hygiene Data'!$H$11,0,10*ROW('Hygiene Data'!H89)))</f>
        <v/>
      </c>
      <c r="EB95" s="297" t="str">
        <f ca="true">+IF(OFFSET('Hygiene Data'!$H$12,0,10*ROW('Hygiene Data'!H89))="","",OFFSET('Hygiene Data'!$H$12,0,10*ROW('Hygiene Data'!H89)))</f>
        <v/>
      </c>
      <c r="EC95" s="297" t="str">
        <f ca="true">+IF(OFFSET('Hygiene Data'!$H$13,0,10*ROW('Hygiene Data'!H89))="","",OFFSET('Hygiene Data'!$H$13,0,10*ROW('Hygiene Data'!H89)))</f>
        <v/>
      </c>
      <c r="ED95" s="297" t="str">
        <f ca="true">+IF(OFFSET('Hygiene Data'!$I$11,0,10*ROW('Hygiene Data'!I89))="","",OFFSET('Hygiene Data'!$I$11,0,10*ROW('Hygiene Data'!I89)))</f>
        <v/>
      </c>
      <c r="EE95" s="297" t="str">
        <f ca="true">+IF(OFFSET('Hygiene Data'!$I$12,0,10*ROW('Hygiene Data'!I89))="","",OFFSET('Hygiene Data'!$I$12,0,10*ROW('Hygiene Data'!I89)))</f>
        <v/>
      </c>
      <c r="EF95" s="29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3"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7"/>
      <c r="BS96" s="297" t="str">
        <f ca="true">+IF(OFFSET('Water Data'!$D$27,0,10*ROW('Water Data'!D90))="","",OFFSET('Water Data'!$D$27,0,10*ROW('Water Data'!D90)))</f>
        <v/>
      </c>
      <c r="BT96" s="297" t="str">
        <f ca="true">+IF(OFFSET('Water Data'!$D$28,0,10*ROW('Water Data'!D90))="","",OFFSET('Water Data'!$D$28,0,10*ROW('Water Data'!D90)))</f>
        <v/>
      </c>
      <c r="BU96" s="297" t="str">
        <f ca="true">+IF(OFFSET('Water Data'!$D$29,0,10*ROW('Water Data'!D90))="","",OFFSET('Water Data'!$D$29,0,10*ROW('Water Data'!D90)))</f>
        <v/>
      </c>
      <c r="BV96" s="297" t="str">
        <f ca="true">+IF(OFFSET('Water Data'!$E$27,0,10*ROW('Water Data'!E90))="","",OFFSET('Water Data'!$E$27,0,10*ROW('Water Data'!E90)))</f>
        <v/>
      </c>
      <c r="BW96" s="297" t="str">
        <f ca="true">+IF(OFFSET('Water Data'!$E$28,0,10*ROW('Water Data'!E90))="","",OFFSET('Water Data'!$E$28,0,10*ROW('Water Data'!E90)))</f>
        <v/>
      </c>
      <c r="BX96" s="297" t="str">
        <f ca="true">+IF(OFFSET('Water Data'!$E$29,0,10*ROW('Water Data'!E90))="","",OFFSET('Water Data'!$E$29,0,10*ROW('Water Data'!E90)))</f>
        <v/>
      </c>
      <c r="BY96" s="297" t="str">
        <f ca="true">+IF(OFFSET('Water Data'!$F$27,0,10*ROW('Water Data'!F90))="","",OFFSET('Water Data'!$F$27,0,10*ROW('Water Data'!F90)))</f>
        <v/>
      </c>
      <c r="BZ96" s="297" t="str">
        <f ca="true">+IF(OFFSET('Water Data'!$F$28,0,10*ROW('Water Data'!F90))="","",OFFSET('Water Data'!$F$28,0,10*ROW('Water Data'!F90)))</f>
        <v/>
      </c>
      <c r="CA96" s="297" t="str">
        <f ca="true">+IF(OFFSET('Water Data'!$F$29,0,10*ROW('Water Data'!F90))="","",OFFSET('Water Data'!$F$29,0,10*ROW('Water Data'!F90)))</f>
        <v/>
      </c>
      <c r="CB96" s="297" t="str">
        <f ca="true">+IF(OFFSET('Water Data'!$G$27,0,10*ROW('Water Data'!G90))="","",OFFSET('Water Data'!$G$27,0,10*ROW('Water Data'!G90)))</f>
        <v/>
      </c>
      <c r="CC96" s="297" t="str">
        <f ca="true">+IF(OFFSET('Water Data'!$G$28,0,10*ROW('Water Data'!G90))="","",OFFSET('Water Data'!$G$28,0,10*ROW('Water Data'!G90)))</f>
        <v/>
      </c>
      <c r="CD96" s="297" t="str">
        <f ca="true">+IF(OFFSET('Water Data'!$G$29,0,10*ROW('Water Data'!G90))="","",OFFSET('Water Data'!$G$29,0,10*ROW('Water Data'!G90)))</f>
        <v/>
      </c>
      <c r="CE96" s="297" t="str">
        <f ca="true">+IF(OFFSET('Water Data'!$H$27,0,10*ROW('Water Data'!H90))="","",OFFSET('Water Data'!$H$27,0,10*ROW('Water Data'!H90)))</f>
        <v/>
      </c>
      <c r="CF96" s="297" t="str">
        <f ca="true">+IF(OFFSET('Water Data'!$H$28,0,10*ROW('Water Data'!H90))="","",OFFSET('Water Data'!$H$28,0,10*ROW('Water Data'!H90)))</f>
        <v/>
      </c>
      <c r="CG96" s="297" t="str">
        <f ca="true">+IF(OFFSET('Water Data'!$H$29,0,10*ROW('Water Data'!H90))="","",OFFSET('Water Data'!$H$29,0,10*ROW('Water Data'!H90)))</f>
        <v/>
      </c>
      <c r="CH96" s="297" t="str">
        <f ca="true">+IF(OFFSET('Water Data'!$I$27,0,10*ROW('Water Data'!I90))="","",OFFSET('Water Data'!$I$27,0,10*ROW('Water Data'!I90)))</f>
        <v/>
      </c>
      <c r="CI96" s="297" t="str">
        <f ca="true">+IF(OFFSET('Water Data'!$I$28,0,10*ROW('Water Data'!I90))="","",OFFSET('Water Data'!$I$28,0,10*ROW('Water Data'!I90)))</f>
        <v/>
      </c>
      <c r="CJ96" s="297" t="str">
        <f ca="true">+IF(OFFSET('Water Data'!$I$29,0,10*ROW('Water Data'!I90))="","",OFFSET('Water Data'!$I$29,0,10*ROW('Water Data'!I90)))</f>
        <v/>
      </c>
      <c r="CK96" s="297" t="str">
        <f ca="true">+IF(OFFSET('Sanitation Data'!$D$28,0,10*ROW('Sanitation Data'!D90))="","",OFFSET('Sanitation Data'!$D$28,0,10*ROW('Sanitation Data'!D90)))</f>
        <v/>
      </c>
      <c r="CL96" s="297" t="str">
        <f ca="true">+IF(OFFSET('Sanitation Data'!$D$29,0,10*ROW('Sanitation Data'!D90))="","",OFFSET('Sanitation Data'!$D$29,0,10*ROW('Sanitation Data'!D90)))</f>
        <v/>
      </c>
      <c r="CM96" s="297" t="str">
        <f ca="true">+IF(OFFSET('Sanitation Data'!$D$30,0,10*ROW('Sanitation Data'!D90))="","",OFFSET('Sanitation Data'!$D$30,0,10*ROW('Sanitation Data'!D90)))</f>
        <v/>
      </c>
      <c r="CN96" s="297" t="str">
        <f ca="true">+IF(OFFSET('Sanitation Data'!$D$31,0,10*ROW('Sanitation Data'!D90))="","",OFFSET('Sanitation Data'!$D$31,0,10*ROW('Sanitation Data'!D90)))</f>
        <v/>
      </c>
      <c r="CO96" s="297" t="str">
        <f ca="true">+IF(OFFSET('Sanitation Data'!$D$32,0,10*ROW('Sanitation Data'!D90))="","",OFFSET('Sanitation Data'!$D$32,0,10*ROW('Sanitation Data'!D90)))</f>
        <v/>
      </c>
      <c r="CP96" s="297" t="str">
        <f ca="true">+IF(OFFSET('Sanitation Data'!$E$28,0,10*ROW('Sanitation Data'!E90))="","",OFFSET('Sanitation Data'!$E$28,0,10*ROW('Sanitation Data'!E90)))</f>
        <v/>
      </c>
      <c r="CQ96" s="297" t="str">
        <f ca="true">+IF(OFFSET('Sanitation Data'!$E$29,0,10*ROW('Sanitation Data'!E90))="","",OFFSET('Sanitation Data'!$E$29,0,10*ROW('Sanitation Data'!E90)))</f>
        <v/>
      </c>
      <c r="CR96" s="297" t="str">
        <f ca="true">+IF(OFFSET('Sanitation Data'!$E$30,0,10*ROW('Sanitation Data'!E90))="","",OFFSET('Sanitation Data'!$E$30,0,10*ROW('Sanitation Data'!E90)))</f>
        <v/>
      </c>
      <c r="CS96" s="297" t="str">
        <f ca="true">+IF(OFFSET('Sanitation Data'!$E$31,0,10*ROW('Sanitation Data'!E90))="","",OFFSET('Sanitation Data'!$E$31,0,10*ROW('Sanitation Data'!E90)))</f>
        <v/>
      </c>
      <c r="CT96" s="297" t="str">
        <f ca="true">+IF(OFFSET('Sanitation Data'!$E$32,0,10*ROW('Sanitation Data'!E90))="","",OFFSET('Sanitation Data'!$E$32,0,10*ROW('Sanitation Data'!E90)))</f>
        <v/>
      </c>
      <c r="CU96" s="297" t="str">
        <f ca="true">+IF(OFFSET('Sanitation Data'!$F$28,0,10*ROW('Sanitation Data'!F90))="","",OFFSET('Sanitation Data'!$F$28,0,10*ROW('Sanitation Data'!F90)))</f>
        <v/>
      </c>
      <c r="CV96" s="297" t="str">
        <f ca="true">+IF(OFFSET('Sanitation Data'!$F$29,0,10*ROW('Sanitation Data'!F90))="","",OFFSET('Sanitation Data'!$F$29,0,10*ROW('Sanitation Data'!F90)))</f>
        <v/>
      </c>
      <c r="CW96" s="297" t="str">
        <f ca="true">+IF(OFFSET('Sanitation Data'!$F$30,0,10*ROW('Sanitation Data'!F90))="","",OFFSET('Sanitation Data'!$F$30,0,10*ROW('Sanitation Data'!F90)))</f>
        <v/>
      </c>
      <c r="CX96" s="297" t="str">
        <f ca="true">+IF(OFFSET('Sanitation Data'!$F$31,0,10*ROW('Sanitation Data'!F90))="","",OFFSET('Sanitation Data'!$F$31,0,10*ROW('Sanitation Data'!F90)))</f>
        <v/>
      </c>
      <c r="CY96" s="297" t="str">
        <f ca="true">+IF(OFFSET('Sanitation Data'!$F$32,0,10*ROW('Sanitation Data'!F90))="","",OFFSET('Sanitation Data'!$F$32,0,10*ROW('Sanitation Data'!F90)))</f>
        <v/>
      </c>
      <c r="CZ96" s="297" t="str">
        <f ca="true">+IF(OFFSET('Sanitation Data'!$G$28,0,10*ROW('Sanitation Data'!G90))="","",OFFSET('Sanitation Data'!$G$28,0,10*ROW('Sanitation Data'!G90)))</f>
        <v/>
      </c>
      <c r="DA96" s="297" t="str">
        <f ca="true">+IF(OFFSET('Sanitation Data'!$G$29,0,10*ROW('Sanitation Data'!G90))="","",OFFSET('Sanitation Data'!$G$29,0,10*ROW('Sanitation Data'!G90)))</f>
        <v/>
      </c>
      <c r="DB96" s="297" t="str">
        <f ca="true">+IF(OFFSET('Sanitation Data'!$G$30,0,10*ROW('Sanitation Data'!G90))="","",OFFSET('Sanitation Data'!$G$30,0,10*ROW('Sanitation Data'!G90)))</f>
        <v/>
      </c>
      <c r="DC96" s="297" t="str">
        <f ca="true">+IF(OFFSET('Sanitation Data'!$G$31,0,10*ROW('Sanitation Data'!G90))="","",OFFSET('Sanitation Data'!$G$31,0,10*ROW('Sanitation Data'!G90)))</f>
        <v/>
      </c>
      <c r="DD96" s="297" t="str">
        <f ca="true">+IF(OFFSET('Sanitation Data'!$G$32,0,10*ROW('Sanitation Data'!G90))="","",OFFSET('Sanitation Data'!$G$32,0,10*ROW('Sanitation Data'!G90)))</f>
        <v/>
      </c>
      <c r="DE96" s="297" t="str">
        <f ca="true">+IF(OFFSET('Sanitation Data'!$H$28,0,10*ROW('Sanitation Data'!H90))="","",OFFSET('Sanitation Data'!$H$28,0,10*ROW('Sanitation Data'!H90)))</f>
        <v/>
      </c>
      <c r="DF96" s="297" t="str">
        <f ca="true">+IF(OFFSET('Sanitation Data'!$H$29,0,10*ROW('Sanitation Data'!H90))="","",OFFSET('Sanitation Data'!$H$29,0,10*ROW('Sanitation Data'!H90)))</f>
        <v/>
      </c>
      <c r="DG96" s="297" t="str">
        <f ca="true">+IF(OFFSET('Sanitation Data'!$H$30,0,10*ROW('Sanitation Data'!H90))="","",OFFSET('Sanitation Data'!$H$30,0,10*ROW('Sanitation Data'!H90)))</f>
        <v/>
      </c>
      <c r="DH96" s="297" t="str">
        <f ca="true">+IF(OFFSET('Sanitation Data'!$H$31,0,10*ROW('Sanitation Data'!H90))="","",OFFSET('Sanitation Data'!$H$31,0,10*ROW('Sanitation Data'!H90)))</f>
        <v/>
      </c>
      <c r="DI96" s="297" t="str">
        <f ca="true">+IF(OFFSET('Sanitation Data'!$H$32,0,10*ROW('Sanitation Data'!H90))="","",OFFSET('Sanitation Data'!$H$32,0,10*ROW('Sanitation Data'!H90)))</f>
        <v/>
      </c>
      <c r="DJ96" s="297" t="str">
        <f ca="true">+IF(OFFSET('Sanitation Data'!$I$28,0,10*ROW('Sanitation Data'!I90))="","",OFFSET('Sanitation Data'!$I$28,0,10*ROW('Sanitation Data'!I90)))</f>
        <v/>
      </c>
      <c r="DK96" s="297" t="str">
        <f ca="true">+IF(OFFSET('Sanitation Data'!$I$29,0,10*ROW('Sanitation Data'!I90))="","",OFFSET('Sanitation Data'!$I$29,0,10*ROW('Sanitation Data'!I90)))</f>
        <v/>
      </c>
      <c r="DL96" s="297" t="str">
        <f ca="true">+IF(OFFSET('Sanitation Data'!$I$30,0,10*ROW('Sanitation Data'!I90))="","",OFFSET('Sanitation Data'!$I$30,0,10*ROW('Sanitation Data'!I90)))</f>
        <v/>
      </c>
      <c r="DM96" s="297" t="str">
        <f ca="true">+IF(OFFSET('Sanitation Data'!$I$31,0,10*ROW('Sanitation Data'!I90))="","",OFFSET('Sanitation Data'!$I$31,0,10*ROW('Sanitation Data'!I90)))</f>
        <v/>
      </c>
      <c r="DN96" s="297" t="str">
        <f ca="true">+IF(OFFSET('Sanitation Data'!$I$32,0,10*ROW('Sanitation Data'!I90))="","",OFFSET('Sanitation Data'!$I$32,0,10*ROW('Sanitation Data'!I90)))</f>
        <v/>
      </c>
      <c r="DO96" s="297" t="str">
        <f ca="true">+IF(OFFSET('Hygiene Data'!$D$11,0,10*ROW('Hygiene Data'!D90))="","",OFFSET('Hygiene Data'!$D$11,0,10*ROW('Hygiene Data'!D90)))</f>
        <v/>
      </c>
      <c r="DP96" s="297" t="str">
        <f ca="true">+IF(OFFSET('Hygiene Data'!$D$12,0,10*ROW('Hygiene Data'!D90))="","",OFFSET('Hygiene Data'!$D$12,0,10*ROW('Hygiene Data'!D90)))</f>
        <v/>
      </c>
      <c r="DQ96" s="297" t="str">
        <f ca="true">+IF(OFFSET('Hygiene Data'!$D$13,0,10*ROW('Hygiene Data'!D90))="","",OFFSET('Hygiene Data'!$D$13,0,10*ROW('Hygiene Data'!D90)))</f>
        <v/>
      </c>
      <c r="DR96" s="297" t="str">
        <f ca="true">+IF(OFFSET('Hygiene Data'!$E$11,0,10*ROW('Hygiene Data'!E90))="","",OFFSET('Hygiene Data'!$E$11,0,10*ROW('Hygiene Data'!E90)))</f>
        <v/>
      </c>
      <c r="DS96" s="297" t="str">
        <f ca="true">+IF(OFFSET('Hygiene Data'!$E$12,0,10*ROW('Hygiene Data'!E90))="","",OFFSET('Hygiene Data'!$E$12,0,10*ROW('Hygiene Data'!E90)))</f>
        <v/>
      </c>
      <c r="DT96" s="297" t="str">
        <f ca="true">+IF(OFFSET('Hygiene Data'!$E$13,0,10*ROW('Hygiene Data'!E90))="","",OFFSET('Hygiene Data'!$E$13,0,10*ROW('Hygiene Data'!E90)))</f>
        <v/>
      </c>
      <c r="DU96" s="297" t="str">
        <f ca="true">+IF(OFFSET('Hygiene Data'!$F$11,0,10*ROW('Hygiene Data'!F90))="","",OFFSET('Hygiene Data'!$F$11,0,10*ROW('Hygiene Data'!F90)))</f>
        <v/>
      </c>
      <c r="DV96" s="297" t="str">
        <f ca="true">+IF(OFFSET('Hygiene Data'!$F$12,0,10*ROW('Hygiene Data'!F90))="","",OFFSET('Hygiene Data'!$F$12,0,10*ROW('Hygiene Data'!F90)))</f>
        <v/>
      </c>
      <c r="DW96" s="297" t="str">
        <f ca="true">+IF(OFFSET('Hygiene Data'!$F$13,0,10*ROW('Hygiene Data'!F90))="","",OFFSET('Hygiene Data'!$F$13,0,10*ROW('Hygiene Data'!F90)))</f>
        <v/>
      </c>
      <c r="DX96" s="297" t="str">
        <f ca="true">+IF(OFFSET('Hygiene Data'!$G$11,0,10*ROW('Hygiene Data'!G90))="","",OFFSET('Hygiene Data'!$G$11,0,10*ROW('Hygiene Data'!G90)))</f>
        <v/>
      </c>
      <c r="DY96" s="297" t="str">
        <f ca="true">+IF(OFFSET('Hygiene Data'!$G$12,0,10*ROW('Hygiene Data'!G90))="","",OFFSET('Hygiene Data'!$G$12,0,10*ROW('Hygiene Data'!G90)))</f>
        <v/>
      </c>
      <c r="DZ96" s="297" t="str">
        <f ca="true">+IF(OFFSET('Hygiene Data'!$G$13,0,10*ROW('Hygiene Data'!G90))="","",OFFSET('Hygiene Data'!$G$13,0,10*ROW('Hygiene Data'!G90)))</f>
        <v/>
      </c>
      <c r="EA96" s="297" t="str">
        <f ca="true">+IF(OFFSET('Hygiene Data'!$H$11,0,10*ROW('Hygiene Data'!H90))="","",OFFSET('Hygiene Data'!$H$11,0,10*ROW('Hygiene Data'!H90)))</f>
        <v/>
      </c>
      <c r="EB96" s="297" t="str">
        <f ca="true">+IF(OFFSET('Hygiene Data'!$H$12,0,10*ROW('Hygiene Data'!H90))="","",OFFSET('Hygiene Data'!$H$12,0,10*ROW('Hygiene Data'!H90)))</f>
        <v/>
      </c>
      <c r="EC96" s="297" t="str">
        <f ca="true">+IF(OFFSET('Hygiene Data'!$H$13,0,10*ROW('Hygiene Data'!H90))="","",OFFSET('Hygiene Data'!$H$13,0,10*ROW('Hygiene Data'!H90)))</f>
        <v/>
      </c>
      <c r="ED96" s="297" t="str">
        <f ca="true">+IF(OFFSET('Hygiene Data'!$I$11,0,10*ROW('Hygiene Data'!I90))="","",OFFSET('Hygiene Data'!$I$11,0,10*ROW('Hygiene Data'!I90)))</f>
        <v/>
      </c>
      <c r="EE96" s="297" t="str">
        <f ca="true">+IF(OFFSET('Hygiene Data'!$I$12,0,10*ROW('Hygiene Data'!I90))="","",OFFSET('Hygiene Data'!$I$12,0,10*ROW('Hygiene Data'!I90)))</f>
        <v/>
      </c>
      <c r="EF96" s="29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3"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7"/>
      <c r="BS97" s="297" t="str">
        <f ca="true">+IF(OFFSET('Water Data'!$D$27,0,10*ROW('Water Data'!D91))="","",OFFSET('Water Data'!$D$27,0,10*ROW('Water Data'!D91)))</f>
        <v/>
      </c>
      <c r="BT97" s="297" t="str">
        <f ca="true">+IF(OFFSET('Water Data'!$D$28,0,10*ROW('Water Data'!D91))="","",OFFSET('Water Data'!$D$28,0,10*ROW('Water Data'!D91)))</f>
        <v/>
      </c>
      <c r="BU97" s="297" t="str">
        <f ca="true">+IF(OFFSET('Water Data'!$D$29,0,10*ROW('Water Data'!D91))="","",OFFSET('Water Data'!$D$29,0,10*ROW('Water Data'!D91)))</f>
        <v/>
      </c>
      <c r="BV97" s="297" t="str">
        <f ca="true">+IF(OFFSET('Water Data'!$E$27,0,10*ROW('Water Data'!E91))="","",OFFSET('Water Data'!$E$27,0,10*ROW('Water Data'!E91)))</f>
        <v/>
      </c>
      <c r="BW97" s="297" t="str">
        <f ca="true">+IF(OFFSET('Water Data'!$E$28,0,10*ROW('Water Data'!E91))="","",OFFSET('Water Data'!$E$28,0,10*ROW('Water Data'!E91)))</f>
        <v/>
      </c>
      <c r="BX97" s="297" t="str">
        <f ca="true">+IF(OFFSET('Water Data'!$E$29,0,10*ROW('Water Data'!E91))="","",OFFSET('Water Data'!$E$29,0,10*ROW('Water Data'!E91)))</f>
        <v/>
      </c>
      <c r="BY97" s="297" t="str">
        <f ca="true">+IF(OFFSET('Water Data'!$F$27,0,10*ROW('Water Data'!F91))="","",OFFSET('Water Data'!$F$27,0,10*ROW('Water Data'!F91)))</f>
        <v/>
      </c>
      <c r="BZ97" s="297" t="str">
        <f ca="true">+IF(OFFSET('Water Data'!$F$28,0,10*ROW('Water Data'!F91))="","",OFFSET('Water Data'!$F$28,0,10*ROW('Water Data'!F91)))</f>
        <v/>
      </c>
      <c r="CA97" s="297" t="str">
        <f ca="true">+IF(OFFSET('Water Data'!$F$29,0,10*ROW('Water Data'!F91))="","",OFFSET('Water Data'!$F$29,0,10*ROW('Water Data'!F91)))</f>
        <v/>
      </c>
      <c r="CB97" s="297" t="str">
        <f ca="true">+IF(OFFSET('Water Data'!$G$27,0,10*ROW('Water Data'!G91))="","",OFFSET('Water Data'!$G$27,0,10*ROW('Water Data'!G91)))</f>
        <v/>
      </c>
      <c r="CC97" s="297" t="str">
        <f ca="true">+IF(OFFSET('Water Data'!$G$28,0,10*ROW('Water Data'!G91))="","",OFFSET('Water Data'!$G$28,0,10*ROW('Water Data'!G91)))</f>
        <v/>
      </c>
      <c r="CD97" s="297" t="str">
        <f ca="true">+IF(OFFSET('Water Data'!$G$29,0,10*ROW('Water Data'!G91))="","",OFFSET('Water Data'!$G$29,0,10*ROW('Water Data'!G91)))</f>
        <v/>
      </c>
      <c r="CE97" s="297" t="str">
        <f ca="true">+IF(OFFSET('Water Data'!$H$27,0,10*ROW('Water Data'!H91))="","",OFFSET('Water Data'!$H$27,0,10*ROW('Water Data'!H91)))</f>
        <v/>
      </c>
      <c r="CF97" s="297" t="str">
        <f ca="true">+IF(OFFSET('Water Data'!$H$28,0,10*ROW('Water Data'!H91))="","",OFFSET('Water Data'!$H$28,0,10*ROW('Water Data'!H91)))</f>
        <v/>
      </c>
      <c r="CG97" s="297" t="str">
        <f ca="true">+IF(OFFSET('Water Data'!$H$29,0,10*ROW('Water Data'!H91))="","",OFFSET('Water Data'!$H$29,0,10*ROW('Water Data'!H91)))</f>
        <v/>
      </c>
      <c r="CH97" s="297" t="str">
        <f ca="true">+IF(OFFSET('Water Data'!$I$27,0,10*ROW('Water Data'!I91))="","",OFFSET('Water Data'!$I$27,0,10*ROW('Water Data'!I91)))</f>
        <v/>
      </c>
      <c r="CI97" s="297" t="str">
        <f ca="true">+IF(OFFSET('Water Data'!$I$28,0,10*ROW('Water Data'!I91))="","",OFFSET('Water Data'!$I$28,0,10*ROW('Water Data'!I91)))</f>
        <v/>
      </c>
      <c r="CJ97" s="297" t="str">
        <f ca="true">+IF(OFFSET('Water Data'!$I$29,0,10*ROW('Water Data'!I91))="","",OFFSET('Water Data'!$I$29,0,10*ROW('Water Data'!I91)))</f>
        <v/>
      </c>
      <c r="CK97" s="297" t="str">
        <f ca="true">+IF(OFFSET('Sanitation Data'!$D$28,0,10*ROW('Sanitation Data'!D91))="","",OFFSET('Sanitation Data'!$D$28,0,10*ROW('Sanitation Data'!D91)))</f>
        <v/>
      </c>
      <c r="CL97" s="297" t="str">
        <f ca="true">+IF(OFFSET('Sanitation Data'!$D$29,0,10*ROW('Sanitation Data'!D91))="","",OFFSET('Sanitation Data'!$D$29,0,10*ROW('Sanitation Data'!D91)))</f>
        <v/>
      </c>
      <c r="CM97" s="297" t="str">
        <f ca="true">+IF(OFFSET('Sanitation Data'!$D$30,0,10*ROW('Sanitation Data'!D91))="","",OFFSET('Sanitation Data'!$D$30,0,10*ROW('Sanitation Data'!D91)))</f>
        <v/>
      </c>
      <c r="CN97" s="297" t="str">
        <f ca="true">+IF(OFFSET('Sanitation Data'!$D$31,0,10*ROW('Sanitation Data'!D91))="","",OFFSET('Sanitation Data'!$D$31,0,10*ROW('Sanitation Data'!D91)))</f>
        <v/>
      </c>
      <c r="CO97" s="297" t="str">
        <f ca="true">+IF(OFFSET('Sanitation Data'!$D$32,0,10*ROW('Sanitation Data'!D91))="","",OFFSET('Sanitation Data'!$D$32,0,10*ROW('Sanitation Data'!D91)))</f>
        <v/>
      </c>
      <c r="CP97" s="297" t="str">
        <f ca="true">+IF(OFFSET('Sanitation Data'!$E$28,0,10*ROW('Sanitation Data'!E91))="","",OFFSET('Sanitation Data'!$E$28,0,10*ROW('Sanitation Data'!E91)))</f>
        <v/>
      </c>
      <c r="CQ97" s="297" t="str">
        <f ca="true">+IF(OFFSET('Sanitation Data'!$E$29,0,10*ROW('Sanitation Data'!E91))="","",OFFSET('Sanitation Data'!$E$29,0,10*ROW('Sanitation Data'!E91)))</f>
        <v/>
      </c>
      <c r="CR97" s="297" t="str">
        <f ca="true">+IF(OFFSET('Sanitation Data'!$E$30,0,10*ROW('Sanitation Data'!E91))="","",OFFSET('Sanitation Data'!$E$30,0,10*ROW('Sanitation Data'!E91)))</f>
        <v/>
      </c>
      <c r="CS97" s="297" t="str">
        <f ca="true">+IF(OFFSET('Sanitation Data'!$E$31,0,10*ROW('Sanitation Data'!E91))="","",OFFSET('Sanitation Data'!$E$31,0,10*ROW('Sanitation Data'!E91)))</f>
        <v/>
      </c>
      <c r="CT97" s="297" t="str">
        <f ca="true">+IF(OFFSET('Sanitation Data'!$E$32,0,10*ROW('Sanitation Data'!E91))="","",OFFSET('Sanitation Data'!$E$32,0,10*ROW('Sanitation Data'!E91)))</f>
        <v/>
      </c>
      <c r="CU97" s="297" t="str">
        <f ca="true">+IF(OFFSET('Sanitation Data'!$F$28,0,10*ROW('Sanitation Data'!F91))="","",OFFSET('Sanitation Data'!$F$28,0,10*ROW('Sanitation Data'!F91)))</f>
        <v/>
      </c>
      <c r="CV97" s="297" t="str">
        <f ca="true">+IF(OFFSET('Sanitation Data'!$F$29,0,10*ROW('Sanitation Data'!F91))="","",OFFSET('Sanitation Data'!$F$29,0,10*ROW('Sanitation Data'!F91)))</f>
        <v/>
      </c>
      <c r="CW97" s="297" t="str">
        <f ca="true">+IF(OFFSET('Sanitation Data'!$F$30,0,10*ROW('Sanitation Data'!F91))="","",OFFSET('Sanitation Data'!$F$30,0,10*ROW('Sanitation Data'!F91)))</f>
        <v/>
      </c>
      <c r="CX97" s="297" t="str">
        <f ca="true">+IF(OFFSET('Sanitation Data'!$F$31,0,10*ROW('Sanitation Data'!F91))="","",OFFSET('Sanitation Data'!$F$31,0,10*ROW('Sanitation Data'!F91)))</f>
        <v/>
      </c>
      <c r="CY97" s="297" t="str">
        <f ca="true">+IF(OFFSET('Sanitation Data'!$F$32,0,10*ROW('Sanitation Data'!F91))="","",OFFSET('Sanitation Data'!$F$32,0,10*ROW('Sanitation Data'!F91)))</f>
        <v/>
      </c>
      <c r="CZ97" s="297" t="str">
        <f ca="true">+IF(OFFSET('Sanitation Data'!$G$28,0,10*ROW('Sanitation Data'!G91))="","",OFFSET('Sanitation Data'!$G$28,0,10*ROW('Sanitation Data'!G91)))</f>
        <v/>
      </c>
      <c r="DA97" s="297" t="str">
        <f ca="true">+IF(OFFSET('Sanitation Data'!$G$29,0,10*ROW('Sanitation Data'!G91))="","",OFFSET('Sanitation Data'!$G$29,0,10*ROW('Sanitation Data'!G91)))</f>
        <v/>
      </c>
      <c r="DB97" s="297" t="str">
        <f ca="true">+IF(OFFSET('Sanitation Data'!$G$30,0,10*ROW('Sanitation Data'!G91))="","",OFFSET('Sanitation Data'!$G$30,0,10*ROW('Sanitation Data'!G91)))</f>
        <v/>
      </c>
      <c r="DC97" s="297" t="str">
        <f ca="true">+IF(OFFSET('Sanitation Data'!$G$31,0,10*ROW('Sanitation Data'!G91))="","",OFFSET('Sanitation Data'!$G$31,0,10*ROW('Sanitation Data'!G91)))</f>
        <v/>
      </c>
      <c r="DD97" s="297" t="str">
        <f ca="true">+IF(OFFSET('Sanitation Data'!$G$32,0,10*ROW('Sanitation Data'!G91))="","",OFFSET('Sanitation Data'!$G$32,0,10*ROW('Sanitation Data'!G91)))</f>
        <v/>
      </c>
      <c r="DE97" s="297" t="str">
        <f ca="true">+IF(OFFSET('Sanitation Data'!$H$28,0,10*ROW('Sanitation Data'!H91))="","",OFFSET('Sanitation Data'!$H$28,0,10*ROW('Sanitation Data'!H91)))</f>
        <v/>
      </c>
      <c r="DF97" s="297" t="str">
        <f ca="true">+IF(OFFSET('Sanitation Data'!$H$29,0,10*ROW('Sanitation Data'!H91))="","",OFFSET('Sanitation Data'!$H$29,0,10*ROW('Sanitation Data'!H91)))</f>
        <v/>
      </c>
      <c r="DG97" s="297" t="str">
        <f ca="true">+IF(OFFSET('Sanitation Data'!$H$30,0,10*ROW('Sanitation Data'!H91))="","",OFFSET('Sanitation Data'!$H$30,0,10*ROW('Sanitation Data'!H91)))</f>
        <v/>
      </c>
      <c r="DH97" s="297" t="str">
        <f ca="true">+IF(OFFSET('Sanitation Data'!$H$31,0,10*ROW('Sanitation Data'!H91))="","",OFFSET('Sanitation Data'!$H$31,0,10*ROW('Sanitation Data'!H91)))</f>
        <v/>
      </c>
      <c r="DI97" s="297" t="str">
        <f ca="true">+IF(OFFSET('Sanitation Data'!$H$32,0,10*ROW('Sanitation Data'!H91))="","",OFFSET('Sanitation Data'!$H$32,0,10*ROW('Sanitation Data'!H91)))</f>
        <v/>
      </c>
      <c r="DJ97" s="297" t="str">
        <f ca="true">+IF(OFFSET('Sanitation Data'!$I$28,0,10*ROW('Sanitation Data'!I91))="","",OFFSET('Sanitation Data'!$I$28,0,10*ROW('Sanitation Data'!I91)))</f>
        <v/>
      </c>
      <c r="DK97" s="297" t="str">
        <f ca="true">+IF(OFFSET('Sanitation Data'!$I$29,0,10*ROW('Sanitation Data'!I91))="","",OFFSET('Sanitation Data'!$I$29,0,10*ROW('Sanitation Data'!I91)))</f>
        <v/>
      </c>
      <c r="DL97" s="297" t="str">
        <f ca="true">+IF(OFFSET('Sanitation Data'!$I$30,0,10*ROW('Sanitation Data'!I91))="","",OFFSET('Sanitation Data'!$I$30,0,10*ROW('Sanitation Data'!I91)))</f>
        <v/>
      </c>
      <c r="DM97" s="297" t="str">
        <f ca="true">+IF(OFFSET('Sanitation Data'!$I$31,0,10*ROW('Sanitation Data'!I91))="","",OFFSET('Sanitation Data'!$I$31,0,10*ROW('Sanitation Data'!I91)))</f>
        <v/>
      </c>
      <c r="DN97" s="297" t="str">
        <f ca="true">+IF(OFFSET('Sanitation Data'!$I$32,0,10*ROW('Sanitation Data'!I91))="","",OFFSET('Sanitation Data'!$I$32,0,10*ROW('Sanitation Data'!I91)))</f>
        <v/>
      </c>
      <c r="DO97" s="297" t="str">
        <f ca="true">+IF(OFFSET('Hygiene Data'!$D$11,0,10*ROW('Hygiene Data'!D91))="","",OFFSET('Hygiene Data'!$D$11,0,10*ROW('Hygiene Data'!D91)))</f>
        <v/>
      </c>
      <c r="DP97" s="297" t="str">
        <f ca="true">+IF(OFFSET('Hygiene Data'!$D$12,0,10*ROW('Hygiene Data'!D91))="","",OFFSET('Hygiene Data'!$D$12,0,10*ROW('Hygiene Data'!D91)))</f>
        <v/>
      </c>
      <c r="DQ97" s="297" t="str">
        <f ca="true">+IF(OFFSET('Hygiene Data'!$D$13,0,10*ROW('Hygiene Data'!D91))="","",OFFSET('Hygiene Data'!$D$13,0,10*ROW('Hygiene Data'!D91)))</f>
        <v/>
      </c>
      <c r="DR97" s="297" t="str">
        <f ca="true">+IF(OFFSET('Hygiene Data'!$E$11,0,10*ROW('Hygiene Data'!E91))="","",OFFSET('Hygiene Data'!$E$11,0,10*ROW('Hygiene Data'!E91)))</f>
        <v/>
      </c>
      <c r="DS97" s="297" t="str">
        <f ca="true">+IF(OFFSET('Hygiene Data'!$E$12,0,10*ROW('Hygiene Data'!E91))="","",OFFSET('Hygiene Data'!$E$12,0,10*ROW('Hygiene Data'!E91)))</f>
        <v/>
      </c>
      <c r="DT97" s="297" t="str">
        <f ca="true">+IF(OFFSET('Hygiene Data'!$E$13,0,10*ROW('Hygiene Data'!E91))="","",OFFSET('Hygiene Data'!$E$13,0,10*ROW('Hygiene Data'!E91)))</f>
        <v/>
      </c>
      <c r="DU97" s="297" t="str">
        <f ca="true">+IF(OFFSET('Hygiene Data'!$F$11,0,10*ROW('Hygiene Data'!F91))="","",OFFSET('Hygiene Data'!$F$11,0,10*ROW('Hygiene Data'!F91)))</f>
        <v/>
      </c>
      <c r="DV97" s="297" t="str">
        <f ca="true">+IF(OFFSET('Hygiene Data'!$F$12,0,10*ROW('Hygiene Data'!F91))="","",OFFSET('Hygiene Data'!$F$12,0,10*ROW('Hygiene Data'!F91)))</f>
        <v/>
      </c>
      <c r="DW97" s="297" t="str">
        <f ca="true">+IF(OFFSET('Hygiene Data'!$F$13,0,10*ROW('Hygiene Data'!F91))="","",OFFSET('Hygiene Data'!$F$13,0,10*ROW('Hygiene Data'!F91)))</f>
        <v/>
      </c>
      <c r="DX97" s="297" t="str">
        <f ca="true">+IF(OFFSET('Hygiene Data'!$G$11,0,10*ROW('Hygiene Data'!G91))="","",OFFSET('Hygiene Data'!$G$11,0,10*ROW('Hygiene Data'!G91)))</f>
        <v/>
      </c>
      <c r="DY97" s="297" t="str">
        <f ca="true">+IF(OFFSET('Hygiene Data'!$G$12,0,10*ROW('Hygiene Data'!G91))="","",OFFSET('Hygiene Data'!$G$12,0,10*ROW('Hygiene Data'!G91)))</f>
        <v/>
      </c>
      <c r="DZ97" s="297" t="str">
        <f ca="true">+IF(OFFSET('Hygiene Data'!$G$13,0,10*ROW('Hygiene Data'!G91))="","",OFFSET('Hygiene Data'!$G$13,0,10*ROW('Hygiene Data'!G91)))</f>
        <v/>
      </c>
      <c r="EA97" s="297" t="str">
        <f ca="true">+IF(OFFSET('Hygiene Data'!$H$11,0,10*ROW('Hygiene Data'!H91))="","",OFFSET('Hygiene Data'!$H$11,0,10*ROW('Hygiene Data'!H91)))</f>
        <v/>
      </c>
      <c r="EB97" s="297" t="str">
        <f ca="true">+IF(OFFSET('Hygiene Data'!$H$12,0,10*ROW('Hygiene Data'!H91))="","",OFFSET('Hygiene Data'!$H$12,0,10*ROW('Hygiene Data'!H91)))</f>
        <v/>
      </c>
      <c r="EC97" s="297" t="str">
        <f ca="true">+IF(OFFSET('Hygiene Data'!$H$13,0,10*ROW('Hygiene Data'!H91))="","",OFFSET('Hygiene Data'!$H$13,0,10*ROW('Hygiene Data'!H91)))</f>
        <v/>
      </c>
      <c r="ED97" s="297" t="str">
        <f ca="true">+IF(OFFSET('Hygiene Data'!$I$11,0,10*ROW('Hygiene Data'!I91))="","",OFFSET('Hygiene Data'!$I$11,0,10*ROW('Hygiene Data'!I91)))</f>
        <v/>
      </c>
      <c r="EE97" s="297" t="str">
        <f ca="true">+IF(OFFSET('Hygiene Data'!$I$12,0,10*ROW('Hygiene Data'!I91))="","",OFFSET('Hygiene Data'!$I$12,0,10*ROW('Hygiene Data'!I91)))</f>
        <v/>
      </c>
      <c r="EF97" s="29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3"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7"/>
      <c r="BS98" s="297" t="str">
        <f ca="true">+IF(OFFSET('Water Data'!$D$27,0,10*ROW('Water Data'!D92))="","",OFFSET('Water Data'!$D$27,0,10*ROW('Water Data'!D92)))</f>
        <v/>
      </c>
      <c r="BT98" s="297" t="str">
        <f ca="true">+IF(OFFSET('Water Data'!$D$28,0,10*ROW('Water Data'!D92))="","",OFFSET('Water Data'!$D$28,0,10*ROW('Water Data'!D92)))</f>
        <v/>
      </c>
      <c r="BU98" s="297" t="str">
        <f ca="true">+IF(OFFSET('Water Data'!$D$29,0,10*ROW('Water Data'!D92))="","",OFFSET('Water Data'!$D$29,0,10*ROW('Water Data'!D92)))</f>
        <v/>
      </c>
      <c r="BV98" s="297" t="str">
        <f ca="true">+IF(OFFSET('Water Data'!$E$27,0,10*ROW('Water Data'!E92))="","",OFFSET('Water Data'!$E$27,0,10*ROW('Water Data'!E92)))</f>
        <v/>
      </c>
      <c r="BW98" s="297" t="str">
        <f ca="true">+IF(OFFSET('Water Data'!$E$28,0,10*ROW('Water Data'!E92))="","",OFFSET('Water Data'!$E$28,0,10*ROW('Water Data'!E92)))</f>
        <v/>
      </c>
      <c r="BX98" s="297" t="str">
        <f ca="true">+IF(OFFSET('Water Data'!$E$29,0,10*ROW('Water Data'!E92))="","",OFFSET('Water Data'!$E$29,0,10*ROW('Water Data'!E92)))</f>
        <v/>
      </c>
      <c r="BY98" s="297" t="str">
        <f ca="true">+IF(OFFSET('Water Data'!$F$27,0,10*ROW('Water Data'!F92))="","",OFFSET('Water Data'!$F$27,0,10*ROW('Water Data'!F92)))</f>
        <v/>
      </c>
      <c r="BZ98" s="297" t="str">
        <f ca="true">+IF(OFFSET('Water Data'!$F$28,0,10*ROW('Water Data'!F92))="","",OFFSET('Water Data'!$F$28,0,10*ROW('Water Data'!F92)))</f>
        <v/>
      </c>
      <c r="CA98" s="297" t="str">
        <f ca="true">+IF(OFFSET('Water Data'!$F$29,0,10*ROW('Water Data'!F92))="","",OFFSET('Water Data'!$F$29,0,10*ROW('Water Data'!F92)))</f>
        <v/>
      </c>
      <c r="CB98" s="297" t="str">
        <f ca="true">+IF(OFFSET('Water Data'!$G$27,0,10*ROW('Water Data'!G92))="","",OFFSET('Water Data'!$G$27,0,10*ROW('Water Data'!G92)))</f>
        <v/>
      </c>
      <c r="CC98" s="297" t="str">
        <f ca="true">+IF(OFFSET('Water Data'!$G$28,0,10*ROW('Water Data'!G92))="","",OFFSET('Water Data'!$G$28,0,10*ROW('Water Data'!G92)))</f>
        <v/>
      </c>
      <c r="CD98" s="297" t="str">
        <f ca="true">+IF(OFFSET('Water Data'!$G$29,0,10*ROW('Water Data'!G92))="","",OFFSET('Water Data'!$G$29,0,10*ROW('Water Data'!G92)))</f>
        <v/>
      </c>
      <c r="CE98" s="297" t="str">
        <f ca="true">+IF(OFFSET('Water Data'!$H$27,0,10*ROW('Water Data'!H92))="","",OFFSET('Water Data'!$H$27,0,10*ROW('Water Data'!H92)))</f>
        <v/>
      </c>
      <c r="CF98" s="297" t="str">
        <f ca="true">+IF(OFFSET('Water Data'!$H$28,0,10*ROW('Water Data'!H92))="","",OFFSET('Water Data'!$H$28,0,10*ROW('Water Data'!H92)))</f>
        <v/>
      </c>
      <c r="CG98" s="297" t="str">
        <f ca="true">+IF(OFFSET('Water Data'!$H$29,0,10*ROW('Water Data'!H92))="","",OFFSET('Water Data'!$H$29,0,10*ROW('Water Data'!H92)))</f>
        <v/>
      </c>
      <c r="CH98" s="297" t="str">
        <f ca="true">+IF(OFFSET('Water Data'!$I$27,0,10*ROW('Water Data'!I92))="","",OFFSET('Water Data'!$I$27,0,10*ROW('Water Data'!I92)))</f>
        <v/>
      </c>
      <c r="CI98" s="297" t="str">
        <f ca="true">+IF(OFFSET('Water Data'!$I$28,0,10*ROW('Water Data'!I92))="","",OFFSET('Water Data'!$I$28,0,10*ROW('Water Data'!I92)))</f>
        <v/>
      </c>
      <c r="CJ98" s="297" t="str">
        <f ca="true">+IF(OFFSET('Water Data'!$I$29,0,10*ROW('Water Data'!I92))="","",OFFSET('Water Data'!$I$29,0,10*ROW('Water Data'!I92)))</f>
        <v/>
      </c>
      <c r="CK98" s="297" t="str">
        <f ca="true">+IF(OFFSET('Sanitation Data'!$D$28,0,10*ROW('Sanitation Data'!D92))="","",OFFSET('Sanitation Data'!$D$28,0,10*ROW('Sanitation Data'!D92)))</f>
        <v/>
      </c>
      <c r="CL98" s="297" t="str">
        <f ca="true">+IF(OFFSET('Sanitation Data'!$D$29,0,10*ROW('Sanitation Data'!D92))="","",OFFSET('Sanitation Data'!$D$29,0,10*ROW('Sanitation Data'!D92)))</f>
        <v/>
      </c>
      <c r="CM98" s="297" t="str">
        <f ca="true">+IF(OFFSET('Sanitation Data'!$D$30,0,10*ROW('Sanitation Data'!D92))="","",OFFSET('Sanitation Data'!$D$30,0,10*ROW('Sanitation Data'!D92)))</f>
        <v/>
      </c>
      <c r="CN98" s="297" t="str">
        <f ca="true">+IF(OFFSET('Sanitation Data'!$D$31,0,10*ROW('Sanitation Data'!D92))="","",OFFSET('Sanitation Data'!$D$31,0,10*ROW('Sanitation Data'!D92)))</f>
        <v/>
      </c>
      <c r="CO98" s="297" t="str">
        <f ca="true">+IF(OFFSET('Sanitation Data'!$D$32,0,10*ROW('Sanitation Data'!D92))="","",OFFSET('Sanitation Data'!$D$32,0,10*ROW('Sanitation Data'!D92)))</f>
        <v/>
      </c>
      <c r="CP98" s="297" t="str">
        <f ca="true">+IF(OFFSET('Sanitation Data'!$E$28,0,10*ROW('Sanitation Data'!E92))="","",OFFSET('Sanitation Data'!$E$28,0,10*ROW('Sanitation Data'!E92)))</f>
        <v/>
      </c>
      <c r="CQ98" s="297" t="str">
        <f ca="true">+IF(OFFSET('Sanitation Data'!$E$29,0,10*ROW('Sanitation Data'!E92))="","",OFFSET('Sanitation Data'!$E$29,0,10*ROW('Sanitation Data'!E92)))</f>
        <v/>
      </c>
      <c r="CR98" s="297" t="str">
        <f ca="true">+IF(OFFSET('Sanitation Data'!$E$30,0,10*ROW('Sanitation Data'!E92))="","",OFFSET('Sanitation Data'!$E$30,0,10*ROW('Sanitation Data'!E92)))</f>
        <v/>
      </c>
      <c r="CS98" s="297" t="str">
        <f ca="true">+IF(OFFSET('Sanitation Data'!$E$31,0,10*ROW('Sanitation Data'!E92))="","",OFFSET('Sanitation Data'!$E$31,0,10*ROW('Sanitation Data'!E92)))</f>
        <v/>
      </c>
      <c r="CT98" s="297" t="str">
        <f ca="true">+IF(OFFSET('Sanitation Data'!$E$32,0,10*ROW('Sanitation Data'!E92))="","",OFFSET('Sanitation Data'!$E$32,0,10*ROW('Sanitation Data'!E92)))</f>
        <v/>
      </c>
      <c r="CU98" s="297" t="str">
        <f ca="true">+IF(OFFSET('Sanitation Data'!$F$28,0,10*ROW('Sanitation Data'!F92))="","",OFFSET('Sanitation Data'!$F$28,0,10*ROW('Sanitation Data'!F92)))</f>
        <v/>
      </c>
      <c r="CV98" s="297" t="str">
        <f ca="true">+IF(OFFSET('Sanitation Data'!$F$29,0,10*ROW('Sanitation Data'!F92))="","",OFFSET('Sanitation Data'!$F$29,0,10*ROW('Sanitation Data'!F92)))</f>
        <v/>
      </c>
      <c r="CW98" s="297" t="str">
        <f ca="true">+IF(OFFSET('Sanitation Data'!$F$30,0,10*ROW('Sanitation Data'!F92))="","",OFFSET('Sanitation Data'!$F$30,0,10*ROW('Sanitation Data'!F92)))</f>
        <v/>
      </c>
      <c r="CX98" s="297" t="str">
        <f ca="true">+IF(OFFSET('Sanitation Data'!$F$31,0,10*ROW('Sanitation Data'!F92))="","",OFFSET('Sanitation Data'!$F$31,0,10*ROW('Sanitation Data'!F92)))</f>
        <v/>
      </c>
      <c r="CY98" s="297" t="str">
        <f ca="true">+IF(OFFSET('Sanitation Data'!$F$32,0,10*ROW('Sanitation Data'!F92))="","",OFFSET('Sanitation Data'!$F$32,0,10*ROW('Sanitation Data'!F92)))</f>
        <v/>
      </c>
      <c r="CZ98" s="297" t="str">
        <f ca="true">+IF(OFFSET('Sanitation Data'!$G$28,0,10*ROW('Sanitation Data'!G92))="","",OFFSET('Sanitation Data'!$G$28,0,10*ROW('Sanitation Data'!G92)))</f>
        <v/>
      </c>
      <c r="DA98" s="297" t="str">
        <f ca="true">+IF(OFFSET('Sanitation Data'!$G$29,0,10*ROW('Sanitation Data'!G92))="","",OFFSET('Sanitation Data'!$G$29,0,10*ROW('Sanitation Data'!G92)))</f>
        <v/>
      </c>
      <c r="DB98" s="297" t="str">
        <f ca="true">+IF(OFFSET('Sanitation Data'!$G$30,0,10*ROW('Sanitation Data'!G92))="","",OFFSET('Sanitation Data'!$G$30,0,10*ROW('Sanitation Data'!G92)))</f>
        <v/>
      </c>
      <c r="DC98" s="297" t="str">
        <f ca="true">+IF(OFFSET('Sanitation Data'!$G$31,0,10*ROW('Sanitation Data'!G92))="","",OFFSET('Sanitation Data'!$G$31,0,10*ROW('Sanitation Data'!G92)))</f>
        <v/>
      </c>
      <c r="DD98" s="297" t="str">
        <f ca="true">+IF(OFFSET('Sanitation Data'!$G$32,0,10*ROW('Sanitation Data'!G92))="","",OFFSET('Sanitation Data'!$G$32,0,10*ROW('Sanitation Data'!G92)))</f>
        <v/>
      </c>
      <c r="DE98" s="297" t="str">
        <f ca="true">+IF(OFFSET('Sanitation Data'!$H$28,0,10*ROW('Sanitation Data'!H92))="","",OFFSET('Sanitation Data'!$H$28,0,10*ROW('Sanitation Data'!H92)))</f>
        <v/>
      </c>
      <c r="DF98" s="297" t="str">
        <f ca="true">+IF(OFFSET('Sanitation Data'!$H$29,0,10*ROW('Sanitation Data'!H92))="","",OFFSET('Sanitation Data'!$H$29,0,10*ROW('Sanitation Data'!H92)))</f>
        <v/>
      </c>
      <c r="DG98" s="297" t="str">
        <f ca="true">+IF(OFFSET('Sanitation Data'!$H$30,0,10*ROW('Sanitation Data'!H92))="","",OFFSET('Sanitation Data'!$H$30,0,10*ROW('Sanitation Data'!H92)))</f>
        <v/>
      </c>
      <c r="DH98" s="297" t="str">
        <f ca="true">+IF(OFFSET('Sanitation Data'!$H$31,0,10*ROW('Sanitation Data'!H92))="","",OFFSET('Sanitation Data'!$H$31,0,10*ROW('Sanitation Data'!H92)))</f>
        <v/>
      </c>
      <c r="DI98" s="297" t="str">
        <f ca="true">+IF(OFFSET('Sanitation Data'!$H$32,0,10*ROW('Sanitation Data'!H92))="","",OFFSET('Sanitation Data'!$H$32,0,10*ROW('Sanitation Data'!H92)))</f>
        <v/>
      </c>
      <c r="DJ98" s="297" t="str">
        <f ca="true">+IF(OFFSET('Sanitation Data'!$I$28,0,10*ROW('Sanitation Data'!I92))="","",OFFSET('Sanitation Data'!$I$28,0,10*ROW('Sanitation Data'!I92)))</f>
        <v/>
      </c>
      <c r="DK98" s="297" t="str">
        <f ca="true">+IF(OFFSET('Sanitation Data'!$I$29,0,10*ROW('Sanitation Data'!I92))="","",OFFSET('Sanitation Data'!$I$29,0,10*ROW('Sanitation Data'!I92)))</f>
        <v/>
      </c>
      <c r="DL98" s="297" t="str">
        <f ca="true">+IF(OFFSET('Sanitation Data'!$I$30,0,10*ROW('Sanitation Data'!I92))="","",OFFSET('Sanitation Data'!$I$30,0,10*ROW('Sanitation Data'!I92)))</f>
        <v/>
      </c>
      <c r="DM98" s="297" t="str">
        <f ca="true">+IF(OFFSET('Sanitation Data'!$I$31,0,10*ROW('Sanitation Data'!I92))="","",OFFSET('Sanitation Data'!$I$31,0,10*ROW('Sanitation Data'!I92)))</f>
        <v/>
      </c>
      <c r="DN98" s="297" t="str">
        <f ca="true">+IF(OFFSET('Sanitation Data'!$I$32,0,10*ROW('Sanitation Data'!I92))="","",OFFSET('Sanitation Data'!$I$32,0,10*ROW('Sanitation Data'!I92)))</f>
        <v/>
      </c>
      <c r="DO98" s="297" t="str">
        <f ca="true">+IF(OFFSET('Hygiene Data'!$D$11,0,10*ROW('Hygiene Data'!D92))="","",OFFSET('Hygiene Data'!$D$11,0,10*ROW('Hygiene Data'!D92)))</f>
        <v/>
      </c>
      <c r="DP98" s="297" t="str">
        <f ca="true">+IF(OFFSET('Hygiene Data'!$D$12,0,10*ROW('Hygiene Data'!D92))="","",OFFSET('Hygiene Data'!$D$12,0,10*ROW('Hygiene Data'!D92)))</f>
        <v/>
      </c>
      <c r="DQ98" s="297" t="str">
        <f ca="true">+IF(OFFSET('Hygiene Data'!$D$13,0,10*ROW('Hygiene Data'!D92))="","",OFFSET('Hygiene Data'!$D$13,0,10*ROW('Hygiene Data'!D92)))</f>
        <v/>
      </c>
      <c r="DR98" s="297" t="str">
        <f ca="true">+IF(OFFSET('Hygiene Data'!$E$11,0,10*ROW('Hygiene Data'!E92))="","",OFFSET('Hygiene Data'!$E$11,0,10*ROW('Hygiene Data'!E92)))</f>
        <v/>
      </c>
      <c r="DS98" s="297" t="str">
        <f ca="true">+IF(OFFSET('Hygiene Data'!$E$12,0,10*ROW('Hygiene Data'!E92))="","",OFFSET('Hygiene Data'!$E$12,0,10*ROW('Hygiene Data'!E92)))</f>
        <v/>
      </c>
      <c r="DT98" s="297" t="str">
        <f ca="true">+IF(OFFSET('Hygiene Data'!$E$13,0,10*ROW('Hygiene Data'!E92))="","",OFFSET('Hygiene Data'!$E$13,0,10*ROW('Hygiene Data'!E92)))</f>
        <v/>
      </c>
      <c r="DU98" s="297" t="str">
        <f ca="true">+IF(OFFSET('Hygiene Data'!$F$11,0,10*ROW('Hygiene Data'!F92))="","",OFFSET('Hygiene Data'!$F$11,0,10*ROW('Hygiene Data'!F92)))</f>
        <v/>
      </c>
      <c r="DV98" s="297" t="str">
        <f ca="true">+IF(OFFSET('Hygiene Data'!$F$12,0,10*ROW('Hygiene Data'!F92))="","",OFFSET('Hygiene Data'!$F$12,0,10*ROW('Hygiene Data'!F92)))</f>
        <v/>
      </c>
      <c r="DW98" s="297" t="str">
        <f ca="true">+IF(OFFSET('Hygiene Data'!$F$13,0,10*ROW('Hygiene Data'!F92))="","",OFFSET('Hygiene Data'!$F$13,0,10*ROW('Hygiene Data'!F92)))</f>
        <v/>
      </c>
      <c r="DX98" s="297" t="str">
        <f ca="true">+IF(OFFSET('Hygiene Data'!$G$11,0,10*ROW('Hygiene Data'!G92))="","",OFFSET('Hygiene Data'!$G$11,0,10*ROW('Hygiene Data'!G92)))</f>
        <v/>
      </c>
      <c r="DY98" s="297" t="str">
        <f ca="true">+IF(OFFSET('Hygiene Data'!$G$12,0,10*ROW('Hygiene Data'!G92))="","",OFFSET('Hygiene Data'!$G$12,0,10*ROW('Hygiene Data'!G92)))</f>
        <v/>
      </c>
      <c r="DZ98" s="297" t="str">
        <f ca="true">+IF(OFFSET('Hygiene Data'!$G$13,0,10*ROW('Hygiene Data'!G92))="","",OFFSET('Hygiene Data'!$G$13,0,10*ROW('Hygiene Data'!G92)))</f>
        <v/>
      </c>
      <c r="EA98" s="297" t="str">
        <f ca="true">+IF(OFFSET('Hygiene Data'!$H$11,0,10*ROW('Hygiene Data'!H92))="","",OFFSET('Hygiene Data'!$H$11,0,10*ROW('Hygiene Data'!H92)))</f>
        <v/>
      </c>
      <c r="EB98" s="297" t="str">
        <f ca="true">+IF(OFFSET('Hygiene Data'!$H$12,0,10*ROW('Hygiene Data'!H92))="","",OFFSET('Hygiene Data'!$H$12,0,10*ROW('Hygiene Data'!H92)))</f>
        <v/>
      </c>
      <c r="EC98" s="297" t="str">
        <f ca="true">+IF(OFFSET('Hygiene Data'!$H$13,0,10*ROW('Hygiene Data'!H92))="","",OFFSET('Hygiene Data'!$H$13,0,10*ROW('Hygiene Data'!H92)))</f>
        <v/>
      </c>
      <c r="ED98" s="297" t="str">
        <f ca="true">+IF(OFFSET('Hygiene Data'!$I$11,0,10*ROW('Hygiene Data'!I92))="","",OFFSET('Hygiene Data'!$I$11,0,10*ROW('Hygiene Data'!I92)))</f>
        <v/>
      </c>
      <c r="EE98" s="297" t="str">
        <f ca="true">+IF(OFFSET('Hygiene Data'!$I$12,0,10*ROW('Hygiene Data'!I92))="","",OFFSET('Hygiene Data'!$I$12,0,10*ROW('Hygiene Data'!I92)))</f>
        <v/>
      </c>
      <c r="EF98" s="29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3"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7"/>
      <c r="BS99" s="297" t="str">
        <f ca="true">+IF(OFFSET('Water Data'!$D$27,0,10*ROW('Water Data'!D93))="","",OFFSET('Water Data'!$D$27,0,10*ROW('Water Data'!D93)))</f>
        <v/>
      </c>
      <c r="BT99" s="297" t="str">
        <f ca="true">+IF(OFFSET('Water Data'!$D$28,0,10*ROW('Water Data'!D93))="","",OFFSET('Water Data'!$D$28,0,10*ROW('Water Data'!D93)))</f>
        <v/>
      </c>
      <c r="BU99" s="297" t="str">
        <f ca="true">+IF(OFFSET('Water Data'!$D$29,0,10*ROW('Water Data'!D93))="","",OFFSET('Water Data'!$D$29,0,10*ROW('Water Data'!D93)))</f>
        <v/>
      </c>
      <c r="BV99" s="297" t="str">
        <f ca="true">+IF(OFFSET('Water Data'!$E$27,0,10*ROW('Water Data'!E93))="","",OFFSET('Water Data'!$E$27,0,10*ROW('Water Data'!E93)))</f>
        <v/>
      </c>
      <c r="BW99" s="297" t="str">
        <f ca="true">+IF(OFFSET('Water Data'!$E$28,0,10*ROW('Water Data'!E93))="","",OFFSET('Water Data'!$E$28,0,10*ROW('Water Data'!E93)))</f>
        <v/>
      </c>
      <c r="BX99" s="297" t="str">
        <f ca="true">+IF(OFFSET('Water Data'!$E$29,0,10*ROW('Water Data'!E93))="","",OFFSET('Water Data'!$E$29,0,10*ROW('Water Data'!E93)))</f>
        <v/>
      </c>
      <c r="BY99" s="297" t="str">
        <f ca="true">+IF(OFFSET('Water Data'!$F$27,0,10*ROW('Water Data'!F93))="","",OFFSET('Water Data'!$F$27,0,10*ROW('Water Data'!F93)))</f>
        <v/>
      </c>
      <c r="BZ99" s="297" t="str">
        <f ca="true">+IF(OFFSET('Water Data'!$F$28,0,10*ROW('Water Data'!F93))="","",OFFSET('Water Data'!$F$28,0,10*ROW('Water Data'!F93)))</f>
        <v/>
      </c>
      <c r="CA99" s="297" t="str">
        <f ca="true">+IF(OFFSET('Water Data'!$F$29,0,10*ROW('Water Data'!F93))="","",OFFSET('Water Data'!$F$29,0,10*ROW('Water Data'!F93)))</f>
        <v/>
      </c>
      <c r="CB99" s="297" t="str">
        <f ca="true">+IF(OFFSET('Water Data'!$G$27,0,10*ROW('Water Data'!G93))="","",OFFSET('Water Data'!$G$27,0,10*ROW('Water Data'!G93)))</f>
        <v/>
      </c>
      <c r="CC99" s="297" t="str">
        <f ca="true">+IF(OFFSET('Water Data'!$G$28,0,10*ROW('Water Data'!G93))="","",OFFSET('Water Data'!$G$28,0,10*ROW('Water Data'!G93)))</f>
        <v/>
      </c>
      <c r="CD99" s="297" t="str">
        <f ca="true">+IF(OFFSET('Water Data'!$G$29,0,10*ROW('Water Data'!G93))="","",OFFSET('Water Data'!$G$29,0,10*ROW('Water Data'!G93)))</f>
        <v/>
      </c>
      <c r="CE99" s="297" t="str">
        <f ca="true">+IF(OFFSET('Water Data'!$H$27,0,10*ROW('Water Data'!H93))="","",OFFSET('Water Data'!$H$27,0,10*ROW('Water Data'!H93)))</f>
        <v/>
      </c>
      <c r="CF99" s="297" t="str">
        <f ca="true">+IF(OFFSET('Water Data'!$H$28,0,10*ROW('Water Data'!H93))="","",OFFSET('Water Data'!$H$28,0,10*ROW('Water Data'!H93)))</f>
        <v/>
      </c>
      <c r="CG99" s="297" t="str">
        <f ca="true">+IF(OFFSET('Water Data'!$H$29,0,10*ROW('Water Data'!H93))="","",OFFSET('Water Data'!$H$29,0,10*ROW('Water Data'!H93)))</f>
        <v/>
      </c>
      <c r="CH99" s="297" t="str">
        <f ca="true">+IF(OFFSET('Water Data'!$I$27,0,10*ROW('Water Data'!I93))="","",OFFSET('Water Data'!$I$27,0,10*ROW('Water Data'!I93)))</f>
        <v/>
      </c>
      <c r="CI99" s="297" t="str">
        <f ca="true">+IF(OFFSET('Water Data'!$I$28,0,10*ROW('Water Data'!I93))="","",OFFSET('Water Data'!$I$28,0,10*ROW('Water Data'!I93)))</f>
        <v/>
      </c>
      <c r="CJ99" s="297" t="str">
        <f ca="true">+IF(OFFSET('Water Data'!$I$29,0,10*ROW('Water Data'!I93))="","",OFFSET('Water Data'!$I$29,0,10*ROW('Water Data'!I93)))</f>
        <v/>
      </c>
      <c r="CK99" s="297" t="str">
        <f ca="true">+IF(OFFSET('Sanitation Data'!$D$28,0,10*ROW('Sanitation Data'!D93))="","",OFFSET('Sanitation Data'!$D$28,0,10*ROW('Sanitation Data'!D93)))</f>
        <v/>
      </c>
      <c r="CL99" s="297" t="str">
        <f ca="true">+IF(OFFSET('Sanitation Data'!$D$29,0,10*ROW('Sanitation Data'!D93))="","",OFFSET('Sanitation Data'!$D$29,0,10*ROW('Sanitation Data'!D93)))</f>
        <v/>
      </c>
      <c r="CM99" s="297" t="str">
        <f ca="true">+IF(OFFSET('Sanitation Data'!$D$30,0,10*ROW('Sanitation Data'!D93))="","",OFFSET('Sanitation Data'!$D$30,0,10*ROW('Sanitation Data'!D93)))</f>
        <v/>
      </c>
      <c r="CN99" s="297" t="str">
        <f ca="true">+IF(OFFSET('Sanitation Data'!$D$31,0,10*ROW('Sanitation Data'!D93))="","",OFFSET('Sanitation Data'!$D$31,0,10*ROW('Sanitation Data'!D93)))</f>
        <v/>
      </c>
      <c r="CO99" s="297" t="str">
        <f ca="true">+IF(OFFSET('Sanitation Data'!$D$32,0,10*ROW('Sanitation Data'!D93))="","",OFFSET('Sanitation Data'!$D$32,0,10*ROW('Sanitation Data'!D93)))</f>
        <v/>
      </c>
      <c r="CP99" s="297" t="str">
        <f ca="true">+IF(OFFSET('Sanitation Data'!$E$28,0,10*ROW('Sanitation Data'!E93))="","",OFFSET('Sanitation Data'!$E$28,0,10*ROW('Sanitation Data'!E93)))</f>
        <v/>
      </c>
      <c r="CQ99" s="297" t="str">
        <f ca="true">+IF(OFFSET('Sanitation Data'!$E$29,0,10*ROW('Sanitation Data'!E93))="","",OFFSET('Sanitation Data'!$E$29,0,10*ROW('Sanitation Data'!E93)))</f>
        <v/>
      </c>
      <c r="CR99" s="297" t="str">
        <f ca="true">+IF(OFFSET('Sanitation Data'!$E$30,0,10*ROW('Sanitation Data'!E93))="","",OFFSET('Sanitation Data'!$E$30,0,10*ROW('Sanitation Data'!E93)))</f>
        <v/>
      </c>
      <c r="CS99" s="297" t="str">
        <f ca="true">+IF(OFFSET('Sanitation Data'!$E$31,0,10*ROW('Sanitation Data'!E93))="","",OFFSET('Sanitation Data'!$E$31,0,10*ROW('Sanitation Data'!E93)))</f>
        <v/>
      </c>
      <c r="CT99" s="297" t="str">
        <f ca="true">+IF(OFFSET('Sanitation Data'!$E$32,0,10*ROW('Sanitation Data'!E93))="","",OFFSET('Sanitation Data'!$E$32,0,10*ROW('Sanitation Data'!E93)))</f>
        <v/>
      </c>
      <c r="CU99" s="297" t="str">
        <f ca="true">+IF(OFFSET('Sanitation Data'!$F$28,0,10*ROW('Sanitation Data'!F93))="","",OFFSET('Sanitation Data'!$F$28,0,10*ROW('Sanitation Data'!F93)))</f>
        <v/>
      </c>
      <c r="CV99" s="297" t="str">
        <f ca="true">+IF(OFFSET('Sanitation Data'!$F$29,0,10*ROW('Sanitation Data'!F93))="","",OFFSET('Sanitation Data'!$F$29,0,10*ROW('Sanitation Data'!F93)))</f>
        <v/>
      </c>
      <c r="CW99" s="297" t="str">
        <f ca="true">+IF(OFFSET('Sanitation Data'!$F$30,0,10*ROW('Sanitation Data'!F93))="","",OFFSET('Sanitation Data'!$F$30,0,10*ROW('Sanitation Data'!F93)))</f>
        <v/>
      </c>
      <c r="CX99" s="297" t="str">
        <f ca="true">+IF(OFFSET('Sanitation Data'!$F$31,0,10*ROW('Sanitation Data'!F93))="","",OFFSET('Sanitation Data'!$F$31,0,10*ROW('Sanitation Data'!F93)))</f>
        <v/>
      </c>
      <c r="CY99" s="297" t="str">
        <f ca="true">+IF(OFFSET('Sanitation Data'!$F$32,0,10*ROW('Sanitation Data'!F93))="","",OFFSET('Sanitation Data'!$F$32,0,10*ROW('Sanitation Data'!F93)))</f>
        <v/>
      </c>
      <c r="CZ99" s="297" t="str">
        <f ca="true">+IF(OFFSET('Sanitation Data'!$G$28,0,10*ROW('Sanitation Data'!G93))="","",OFFSET('Sanitation Data'!$G$28,0,10*ROW('Sanitation Data'!G93)))</f>
        <v/>
      </c>
      <c r="DA99" s="297" t="str">
        <f ca="true">+IF(OFFSET('Sanitation Data'!$G$29,0,10*ROW('Sanitation Data'!G93))="","",OFFSET('Sanitation Data'!$G$29,0,10*ROW('Sanitation Data'!G93)))</f>
        <v/>
      </c>
      <c r="DB99" s="297" t="str">
        <f ca="true">+IF(OFFSET('Sanitation Data'!$G$30,0,10*ROW('Sanitation Data'!G93))="","",OFFSET('Sanitation Data'!$G$30,0,10*ROW('Sanitation Data'!G93)))</f>
        <v/>
      </c>
      <c r="DC99" s="297" t="str">
        <f ca="true">+IF(OFFSET('Sanitation Data'!$G$31,0,10*ROW('Sanitation Data'!G93))="","",OFFSET('Sanitation Data'!$G$31,0,10*ROW('Sanitation Data'!G93)))</f>
        <v/>
      </c>
      <c r="DD99" s="297" t="str">
        <f ca="true">+IF(OFFSET('Sanitation Data'!$G$32,0,10*ROW('Sanitation Data'!G93))="","",OFFSET('Sanitation Data'!$G$32,0,10*ROW('Sanitation Data'!G93)))</f>
        <v/>
      </c>
      <c r="DE99" s="297" t="str">
        <f ca="true">+IF(OFFSET('Sanitation Data'!$H$28,0,10*ROW('Sanitation Data'!H93))="","",OFFSET('Sanitation Data'!$H$28,0,10*ROW('Sanitation Data'!H93)))</f>
        <v/>
      </c>
      <c r="DF99" s="297" t="str">
        <f ca="true">+IF(OFFSET('Sanitation Data'!$H$29,0,10*ROW('Sanitation Data'!H93))="","",OFFSET('Sanitation Data'!$H$29,0,10*ROW('Sanitation Data'!H93)))</f>
        <v/>
      </c>
      <c r="DG99" s="297" t="str">
        <f ca="true">+IF(OFFSET('Sanitation Data'!$H$30,0,10*ROW('Sanitation Data'!H93))="","",OFFSET('Sanitation Data'!$H$30,0,10*ROW('Sanitation Data'!H93)))</f>
        <v/>
      </c>
      <c r="DH99" s="297" t="str">
        <f ca="true">+IF(OFFSET('Sanitation Data'!$H$31,0,10*ROW('Sanitation Data'!H93))="","",OFFSET('Sanitation Data'!$H$31,0,10*ROW('Sanitation Data'!H93)))</f>
        <v/>
      </c>
      <c r="DI99" s="297" t="str">
        <f ca="true">+IF(OFFSET('Sanitation Data'!$H$32,0,10*ROW('Sanitation Data'!H93))="","",OFFSET('Sanitation Data'!$H$32,0,10*ROW('Sanitation Data'!H93)))</f>
        <v/>
      </c>
      <c r="DJ99" s="297" t="str">
        <f ca="true">+IF(OFFSET('Sanitation Data'!$I$28,0,10*ROW('Sanitation Data'!I93))="","",OFFSET('Sanitation Data'!$I$28,0,10*ROW('Sanitation Data'!I93)))</f>
        <v/>
      </c>
      <c r="DK99" s="297" t="str">
        <f ca="true">+IF(OFFSET('Sanitation Data'!$I$29,0,10*ROW('Sanitation Data'!I93))="","",OFFSET('Sanitation Data'!$I$29,0,10*ROW('Sanitation Data'!I93)))</f>
        <v/>
      </c>
      <c r="DL99" s="297" t="str">
        <f ca="true">+IF(OFFSET('Sanitation Data'!$I$30,0,10*ROW('Sanitation Data'!I93))="","",OFFSET('Sanitation Data'!$I$30,0,10*ROW('Sanitation Data'!I93)))</f>
        <v/>
      </c>
      <c r="DM99" s="297" t="str">
        <f ca="true">+IF(OFFSET('Sanitation Data'!$I$31,0,10*ROW('Sanitation Data'!I93))="","",OFFSET('Sanitation Data'!$I$31,0,10*ROW('Sanitation Data'!I93)))</f>
        <v/>
      </c>
      <c r="DN99" s="297" t="str">
        <f ca="true">+IF(OFFSET('Sanitation Data'!$I$32,0,10*ROW('Sanitation Data'!I93))="","",OFFSET('Sanitation Data'!$I$32,0,10*ROW('Sanitation Data'!I93)))</f>
        <v/>
      </c>
      <c r="DO99" s="297" t="str">
        <f ca="true">+IF(OFFSET('Hygiene Data'!$D$11,0,10*ROW('Hygiene Data'!D93))="","",OFFSET('Hygiene Data'!$D$11,0,10*ROW('Hygiene Data'!D93)))</f>
        <v/>
      </c>
      <c r="DP99" s="297" t="str">
        <f ca="true">+IF(OFFSET('Hygiene Data'!$D$12,0,10*ROW('Hygiene Data'!D93))="","",OFFSET('Hygiene Data'!$D$12,0,10*ROW('Hygiene Data'!D93)))</f>
        <v/>
      </c>
      <c r="DQ99" s="297" t="str">
        <f ca="true">+IF(OFFSET('Hygiene Data'!$D$13,0,10*ROW('Hygiene Data'!D93))="","",OFFSET('Hygiene Data'!$D$13,0,10*ROW('Hygiene Data'!D93)))</f>
        <v/>
      </c>
      <c r="DR99" s="297" t="str">
        <f ca="true">+IF(OFFSET('Hygiene Data'!$E$11,0,10*ROW('Hygiene Data'!E93))="","",OFFSET('Hygiene Data'!$E$11,0,10*ROW('Hygiene Data'!E93)))</f>
        <v/>
      </c>
      <c r="DS99" s="297" t="str">
        <f ca="true">+IF(OFFSET('Hygiene Data'!$E$12,0,10*ROW('Hygiene Data'!E93))="","",OFFSET('Hygiene Data'!$E$12,0,10*ROW('Hygiene Data'!E93)))</f>
        <v/>
      </c>
      <c r="DT99" s="297" t="str">
        <f ca="true">+IF(OFFSET('Hygiene Data'!$E$13,0,10*ROW('Hygiene Data'!E93))="","",OFFSET('Hygiene Data'!$E$13,0,10*ROW('Hygiene Data'!E93)))</f>
        <v/>
      </c>
      <c r="DU99" s="297" t="str">
        <f ca="true">+IF(OFFSET('Hygiene Data'!$F$11,0,10*ROW('Hygiene Data'!F93))="","",OFFSET('Hygiene Data'!$F$11,0,10*ROW('Hygiene Data'!F93)))</f>
        <v/>
      </c>
      <c r="DV99" s="297" t="str">
        <f ca="true">+IF(OFFSET('Hygiene Data'!$F$12,0,10*ROW('Hygiene Data'!F93))="","",OFFSET('Hygiene Data'!$F$12,0,10*ROW('Hygiene Data'!F93)))</f>
        <v/>
      </c>
      <c r="DW99" s="297" t="str">
        <f ca="true">+IF(OFFSET('Hygiene Data'!$F$13,0,10*ROW('Hygiene Data'!F93))="","",OFFSET('Hygiene Data'!$F$13,0,10*ROW('Hygiene Data'!F93)))</f>
        <v/>
      </c>
      <c r="DX99" s="297" t="str">
        <f ca="true">+IF(OFFSET('Hygiene Data'!$G$11,0,10*ROW('Hygiene Data'!G93))="","",OFFSET('Hygiene Data'!$G$11,0,10*ROW('Hygiene Data'!G93)))</f>
        <v/>
      </c>
      <c r="DY99" s="297" t="str">
        <f ca="true">+IF(OFFSET('Hygiene Data'!$G$12,0,10*ROW('Hygiene Data'!G93))="","",OFFSET('Hygiene Data'!$G$12,0,10*ROW('Hygiene Data'!G93)))</f>
        <v/>
      </c>
      <c r="DZ99" s="297" t="str">
        <f ca="true">+IF(OFFSET('Hygiene Data'!$G$13,0,10*ROW('Hygiene Data'!G93))="","",OFFSET('Hygiene Data'!$G$13,0,10*ROW('Hygiene Data'!G93)))</f>
        <v/>
      </c>
      <c r="EA99" s="297" t="str">
        <f ca="true">+IF(OFFSET('Hygiene Data'!$H$11,0,10*ROW('Hygiene Data'!H93))="","",OFFSET('Hygiene Data'!$H$11,0,10*ROW('Hygiene Data'!H93)))</f>
        <v/>
      </c>
      <c r="EB99" s="297" t="str">
        <f ca="true">+IF(OFFSET('Hygiene Data'!$H$12,0,10*ROW('Hygiene Data'!H93))="","",OFFSET('Hygiene Data'!$H$12,0,10*ROW('Hygiene Data'!H93)))</f>
        <v/>
      </c>
      <c r="EC99" s="297" t="str">
        <f ca="true">+IF(OFFSET('Hygiene Data'!$H$13,0,10*ROW('Hygiene Data'!H93))="","",OFFSET('Hygiene Data'!$H$13,0,10*ROW('Hygiene Data'!H93)))</f>
        <v/>
      </c>
      <c r="ED99" s="297" t="str">
        <f ca="true">+IF(OFFSET('Hygiene Data'!$I$11,0,10*ROW('Hygiene Data'!I93))="","",OFFSET('Hygiene Data'!$I$11,0,10*ROW('Hygiene Data'!I93)))</f>
        <v/>
      </c>
      <c r="EE99" s="297" t="str">
        <f ca="true">+IF(OFFSET('Hygiene Data'!$I$12,0,10*ROW('Hygiene Data'!I93))="","",OFFSET('Hygiene Data'!$I$12,0,10*ROW('Hygiene Data'!I93)))</f>
        <v/>
      </c>
      <c r="EF99" s="29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3"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7"/>
      <c r="BS100" s="297" t="str">
        <f ca="true">+IF(OFFSET('Water Data'!$D$27,0,10*ROW('Water Data'!D94))="","",OFFSET('Water Data'!$D$27,0,10*ROW('Water Data'!D94)))</f>
        <v/>
      </c>
      <c r="BT100" s="297" t="str">
        <f ca="true">+IF(OFFSET('Water Data'!$D$28,0,10*ROW('Water Data'!D94))="","",OFFSET('Water Data'!$D$28,0,10*ROW('Water Data'!D94)))</f>
        <v/>
      </c>
      <c r="BU100" s="297" t="str">
        <f ca="true">+IF(OFFSET('Water Data'!$D$29,0,10*ROW('Water Data'!D94))="","",OFFSET('Water Data'!$D$29,0,10*ROW('Water Data'!D94)))</f>
        <v/>
      </c>
      <c r="BV100" s="297" t="str">
        <f ca="true">+IF(OFFSET('Water Data'!$E$27,0,10*ROW('Water Data'!E94))="","",OFFSET('Water Data'!$E$27,0,10*ROW('Water Data'!E94)))</f>
        <v/>
      </c>
      <c r="BW100" s="297" t="str">
        <f ca="true">+IF(OFFSET('Water Data'!$E$28,0,10*ROW('Water Data'!E94))="","",OFFSET('Water Data'!$E$28,0,10*ROW('Water Data'!E94)))</f>
        <v/>
      </c>
      <c r="BX100" s="297" t="str">
        <f ca="true">+IF(OFFSET('Water Data'!$E$29,0,10*ROW('Water Data'!E94))="","",OFFSET('Water Data'!$E$29,0,10*ROW('Water Data'!E94)))</f>
        <v/>
      </c>
      <c r="BY100" s="297" t="str">
        <f ca="true">+IF(OFFSET('Water Data'!$F$27,0,10*ROW('Water Data'!F94))="","",OFFSET('Water Data'!$F$27,0,10*ROW('Water Data'!F94)))</f>
        <v/>
      </c>
      <c r="BZ100" s="297" t="str">
        <f ca="true">+IF(OFFSET('Water Data'!$F$28,0,10*ROW('Water Data'!F94))="","",OFFSET('Water Data'!$F$28,0,10*ROW('Water Data'!F94)))</f>
        <v/>
      </c>
      <c r="CA100" s="297" t="str">
        <f ca="true">+IF(OFFSET('Water Data'!$F$29,0,10*ROW('Water Data'!F94))="","",OFFSET('Water Data'!$F$29,0,10*ROW('Water Data'!F94)))</f>
        <v/>
      </c>
      <c r="CB100" s="297" t="str">
        <f ca="true">+IF(OFFSET('Water Data'!$G$27,0,10*ROW('Water Data'!G94))="","",OFFSET('Water Data'!$G$27,0,10*ROW('Water Data'!G94)))</f>
        <v/>
      </c>
      <c r="CC100" s="297" t="str">
        <f ca="true">+IF(OFFSET('Water Data'!$G$28,0,10*ROW('Water Data'!G94))="","",OFFSET('Water Data'!$G$28,0,10*ROW('Water Data'!G94)))</f>
        <v/>
      </c>
      <c r="CD100" s="297" t="str">
        <f ca="true">+IF(OFFSET('Water Data'!$G$29,0,10*ROW('Water Data'!G94))="","",OFFSET('Water Data'!$G$29,0,10*ROW('Water Data'!G94)))</f>
        <v/>
      </c>
      <c r="CE100" s="297" t="str">
        <f ca="true">+IF(OFFSET('Water Data'!$H$27,0,10*ROW('Water Data'!H94))="","",OFFSET('Water Data'!$H$27,0,10*ROW('Water Data'!H94)))</f>
        <v/>
      </c>
      <c r="CF100" s="297" t="str">
        <f ca="true">+IF(OFFSET('Water Data'!$H$28,0,10*ROW('Water Data'!H94))="","",OFFSET('Water Data'!$H$28,0,10*ROW('Water Data'!H94)))</f>
        <v/>
      </c>
      <c r="CG100" s="297" t="str">
        <f ca="true">+IF(OFFSET('Water Data'!$H$29,0,10*ROW('Water Data'!H94))="","",OFFSET('Water Data'!$H$29,0,10*ROW('Water Data'!H94)))</f>
        <v/>
      </c>
      <c r="CH100" s="297" t="str">
        <f ca="true">+IF(OFFSET('Water Data'!$I$27,0,10*ROW('Water Data'!I94))="","",OFFSET('Water Data'!$I$27,0,10*ROW('Water Data'!I94)))</f>
        <v/>
      </c>
      <c r="CI100" s="297" t="str">
        <f ca="true">+IF(OFFSET('Water Data'!$I$28,0,10*ROW('Water Data'!I94))="","",OFFSET('Water Data'!$I$28,0,10*ROW('Water Data'!I94)))</f>
        <v/>
      </c>
      <c r="CJ100" s="297" t="str">
        <f ca="true">+IF(OFFSET('Water Data'!$I$29,0,10*ROW('Water Data'!I94))="","",OFFSET('Water Data'!$I$29,0,10*ROW('Water Data'!I94)))</f>
        <v/>
      </c>
      <c r="CK100" s="297" t="str">
        <f ca="true">+IF(OFFSET('Sanitation Data'!$D$28,0,10*ROW('Sanitation Data'!D94))="","",OFFSET('Sanitation Data'!$D$28,0,10*ROW('Sanitation Data'!D94)))</f>
        <v/>
      </c>
      <c r="CL100" s="297" t="str">
        <f ca="true">+IF(OFFSET('Sanitation Data'!$D$29,0,10*ROW('Sanitation Data'!D94))="","",OFFSET('Sanitation Data'!$D$29,0,10*ROW('Sanitation Data'!D94)))</f>
        <v/>
      </c>
      <c r="CM100" s="297" t="str">
        <f ca="true">+IF(OFFSET('Sanitation Data'!$D$30,0,10*ROW('Sanitation Data'!D94))="","",OFFSET('Sanitation Data'!$D$30,0,10*ROW('Sanitation Data'!D94)))</f>
        <v/>
      </c>
      <c r="CN100" s="297" t="str">
        <f ca="true">+IF(OFFSET('Sanitation Data'!$D$31,0,10*ROW('Sanitation Data'!D94))="","",OFFSET('Sanitation Data'!$D$31,0,10*ROW('Sanitation Data'!D94)))</f>
        <v/>
      </c>
      <c r="CO100" s="297" t="str">
        <f ca="true">+IF(OFFSET('Sanitation Data'!$D$32,0,10*ROW('Sanitation Data'!D94))="","",OFFSET('Sanitation Data'!$D$32,0,10*ROW('Sanitation Data'!D94)))</f>
        <v/>
      </c>
      <c r="CP100" s="297" t="str">
        <f ca="true">+IF(OFFSET('Sanitation Data'!$E$28,0,10*ROW('Sanitation Data'!E94))="","",OFFSET('Sanitation Data'!$E$28,0,10*ROW('Sanitation Data'!E94)))</f>
        <v/>
      </c>
      <c r="CQ100" s="297" t="str">
        <f ca="true">+IF(OFFSET('Sanitation Data'!$E$29,0,10*ROW('Sanitation Data'!E94))="","",OFFSET('Sanitation Data'!$E$29,0,10*ROW('Sanitation Data'!E94)))</f>
        <v/>
      </c>
      <c r="CR100" s="297" t="str">
        <f ca="true">+IF(OFFSET('Sanitation Data'!$E$30,0,10*ROW('Sanitation Data'!E94))="","",OFFSET('Sanitation Data'!$E$30,0,10*ROW('Sanitation Data'!E94)))</f>
        <v/>
      </c>
      <c r="CS100" s="297" t="str">
        <f ca="true">+IF(OFFSET('Sanitation Data'!$E$31,0,10*ROW('Sanitation Data'!E94))="","",OFFSET('Sanitation Data'!$E$31,0,10*ROW('Sanitation Data'!E94)))</f>
        <v/>
      </c>
      <c r="CT100" s="297" t="str">
        <f ca="true">+IF(OFFSET('Sanitation Data'!$E$32,0,10*ROW('Sanitation Data'!E94))="","",OFFSET('Sanitation Data'!$E$32,0,10*ROW('Sanitation Data'!E94)))</f>
        <v/>
      </c>
      <c r="CU100" s="297" t="str">
        <f ca="true">+IF(OFFSET('Sanitation Data'!$F$28,0,10*ROW('Sanitation Data'!F94))="","",OFFSET('Sanitation Data'!$F$28,0,10*ROW('Sanitation Data'!F94)))</f>
        <v/>
      </c>
      <c r="CV100" s="297" t="str">
        <f ca="true">+IF(OFFSET('Sanitation Data'!$F$29,0,10*ROW('Sanitation Data'!F94))="","",OFFSET('Sanitation Data'!$F$29,0,10*ROW('Sanitation Data'!F94)))</f>
        <v/>
      </c>
      <c r="CW100" s="297" t="str">
        <f ca="true">+IF(OFFSET('Sanitation Data'!$F$30,0,10*ROW('Sanitation Data'!F94))="","",OFFSET('Sanitation Data'!$F$30,0,10*ROW('Sanitation Data'!F94)))</f>
        <v/>
      </c>
      <c r="CX100" s="297" t="str">
        <f ca="true">+IF(OFFSET('Sanitation Data'!$F$31,0,10*ROW('Sanitation Data'!F94))="","",OFFSET('Sanitation Data'!$F$31,0,10*ROW('Sanitation Data'!F94)))</f>
        <v/>
      </c>
      <c r="CY100" s="297" t="str">
        <f ca="true">+IF(OFFSET('Sanitation Data'!$F$32,0,10*ROW('Sanitation Data'!F94))="","",OFFSET('Sanitation Data'!$F$32,0,10*ROW('Sanitation Data'!F94)))</f>
        <v/>
      </c>
      <c r="CZ100" s="297" t="str">
        <f ca="true">+IF(OFFSET('Sanitation Data'!$G$28,0,10*ROW('Sanitation Data'!G94))="","",OFFSET('Sanitation Data'!$G$28,0,10*ROW('Sanitation Data'!G94)))</f>
        <v/>
      </c>
      <c r="DA100" s="297" t="str">
        <f ca="true">+IF(OFFSET('Sanitation Data'!$G$29,0,10*ROW('Sanitation Data'!G94))="","",OFFSET('Sanitation Data'!$G$29,0,10*ROW('Sanitation Data'!G94)))</f>
        <v/>
      </c>
      <c r="DB100" s="297" t="str">
        <f ca="true">+IF(OFFSET('Sanitation Data'!$G$30,0,10*ROW('Sanitation Data'!G94))="","",OFFSET('Sanitation Data'!$G$30,0,10*ROW('Sanitation Data'!G94)))</f>
        <v/>
      </c>
      <c r="DC100" s="297" t="str">
        <f ca="true">+IF(OFFSET('Sanitation Data'!$G$31,0,10*ROW('Sanitation Data'!G94))="","",OFFSET('Sanitation Data'!$G$31,0,10*ROW('Sanitation Data'!G94)))</f>
        <v/>
      </c>
      <c r="DD100" s="297" t="str">
        <f ca="true">+IF(OFFSET('Sanitation Data'!$G$32,0,10*ROW('Sanitation Data'!G94))="","",OFFSET('Sanitation Data'!$G$32,0,10*ROW('Sanitation Data'!G94)))</f>
        <v/>
      </c>
      <c r="DE100" s="297" t="str">
        <f ca="true">+IF(OFFSET('Sanitation Data'!$H$28,0,10*ROW('Sanitation Data'!H94))="","",OFFSET('Sanitation Data'!$H$28,0,10*ROW('Sanitation Data'!H94)))</f>
        <v/>
      </c>
      <c r="DF100" s="297" t="str">
        <f ca="true">+IF(OFFSET('Sanitation Data'!$H$29,0,10*ROW('Sanitation Data'!H94))="","",OFFSET('Sanitation Data'!$H$29,0,10*ROW('Sanitation Data'!H94)))</f>
        <v/>
      </c>
      <c r="DG100" s="297" t="str">
        <f ca="true">+IF(OFFSET('Sanitation Data'!$H$30,0,10*ROW('Sanitation Data'!H94))="","",OFFSET('Sanitation Data'!$H$30,0,10*ROW('Sanitation Data'!H94)))</f>
        <v/>
      </c>
      <c r="DH100" s="297" t="str">
        <f ca="true">+IF(OFFSET('Sanitation Data'!$H$31,0,10*ROW('Sanitation Data'!H94))="","",OFFSET('Sanitation Data'!$H$31,0,10*ROW('Sanitation Data'!H94)))</f>
        <v/>
      </c>
      <c r="DI100" s="297" t="str">
        <f ca="true">+IF(OFFSET('Sanitation Data'!$H$32,0,10*ROW('Sanitation Data'!H94))="","",OFFSET('Sanitation Data'!$H$32,0,10*ROW('Sanitation Data'!H94)))</f>
        <v/>
      </c>
      <c r="DJ100" s="297" t="str">
        <f ca="true">+IF(OFFSET('Sanitation Data'!$I$28,0,10*ROW('Sanitation Data'!I94))="","",OFFSET('Sanitation Data'!$I$28,0,10*ROW('Sanitation Data'!I94)))</f>
        <v/>
      </c>
      <c r="DK100" s="297" t="str">
        <f ca="true">+IF(OFFSET('Sanitation Data'!$I$29,0,10*ROW('Sanitation Data'!I94))="","",OFFSET('Sanitation Data'!$I$29,0,10*ROW('Sanitation Data'!I94)))</f>
        <v/>
      </c>
      <c r="DL100" s="297" t="str">
        <f ca="true">+IF(OFFSET('Sanitation Data'!$I$30,0,10*ROW('Sanitation Data'!I94))="","",OFFSET('Sanitation Data'!$I$30,0,10*ROW('Sanitation Data'!I94)))</f>
        <v/>
      </c>
      <c r="DM100" s="297" t="str">
        <f ca="true">+IF(OFFSET('Sanitation Data'!$I$31,0,10*ROW('Sanitation Data'!I94))="","",OFFSET('Sanitation Data'!$I$31,0,10*ROW('Sanitation Data'!I94)))</f>
        <v/>
      </c>
      <c r="DN100" s="297" t="str">
        <f ca="true">+IF(OFFSET('Sanitation Data'!$I$32,0,10*ROW('Sanitation Data'!I94))="","",OFFSET('Sanitation Data'!$I$32,0,10*ROW('Sanitation Data'!I94)))</f>
        <v/>
      </c>
      <c r="DO100" s="297" t="str">
        <f ca="true">+IF(OFFSET('Hygiene Data'!$D$11,0,10*ROW('Hygiene Data'!D94))="","",OFFSET('Hygiene Data'!$D$11,0,10*ROW('Hygiene Data'!D94)))</f>
        <v/>
      </c>
      <c r="DP100" s="297" t="str">
        <f ca="true">+IF(OFFSET('Hygiene Data'!$D$12,0,10*ROW('Hygiene Data'!D94))="","",OFFSET('Hygiene Data'!$D$12,0,10*ROW('Hygiene Data'!D94)))</f>
        <v/>
      </c>
      <c r="DQ100" s="297" t="str">
        <f ca="true">+IF(OFFSET('Hygiene Data'!$D$13,0,10*ROW('Hygiene Data'!D94))="","",OFFSET('Hygiene Data'!$D$13,0,10*ROW('Hygiene Data'!D94)))</f>
        <v/>
      </c>
      <c r="DR100" s="297" t="str">
        <f ca="true">+IF(OFFSET('Hygiene Data'!$E$11,0,10*ROW('Hygiene Data'!E94))="","",OFFSET('Hygiene Data'!$E$11,0,10*ROW('Hygiene Data'!E94)))</f>
        <v/>
      </c>
      <c r="DS100" s="297" t="str">
        <f ca="true">+IF(OFFSET('Hygiene Data'!$E$12,0,10*ROW('Hygiene Data'!E94))="","",OFFSET('Hygiene Data'!$E$12,0,10*ROW('Hygiene Data'!E94)))</f>
        <v/>
      </c>
      <c r="DT100" s="297" t="str">
        <f ca="true">+IF(OFFSET('Hygiene Data'!$E$13,0,10*ROW('Hygiene Data'!E94))="","",OFFSET('Hygiene Data'!$E$13,0,10*ROW('Hygiene Data'!E94)))</f>
        <v/>
      </c>
      <c r="DU100" s="297" t="str">
        <f ca="true">+IF(OFFSET('Hygiene Data'!$F$11,0,10*ROW('Hygiene Data'!F94))="","",OFFSET('Hygiene Data'!$F$11,0,10*ROW('Hygiene Data'!F94)))</f>
        <v/>
      </c>
      <c r="DV100" s="297" t="str">
        <f ca="true">+IF(OFFSET('Hygiene Data'!$F$12,0,10*ROW('Hygiene Data'!F94))="","",OFFSET('Hygiene Data'!$F$12,0,10*ROW('Hygiene Data'!F94)))</f>
        <v/>
      </c>
      <c r="DW100" s="297" t="str">
        <f ca="true">+IF(OFFSET('Hygiene Data'!$F$13,0,10*ROW('Hygiene Data'!F94))="","",OFFSET('Hygiene Data'!$F$13,0,10*ROW('Hygiene Data'!F94)))</f>
        <v/>
      </c>
      <c r="DX100" s="297" t="str">
        <f ca="true">+IF(OFFSET('Hygiene Data'!$G$11,0,10*ROW('Hygiene Data'!G94))="","",OFFSET('Hygiene Data'!$G$11,0,10*ROW('Hygiene Data'!G94)))</f>
        <v/>
      </c>
      <c r="DY100" s="297" t="str">
        <f ca="true">+IF(OFFSET('Hygiene Data'!$G$12,0,10*ROW('Hygiene Data'!G94))="","",OFFSET('Hygiene Data'!$G$12,0,10*ROW('Hygiene Data'!G94)))</f>
        <v/>
      </c>
      <c r="DZ100" s="297" t="str">
        <f ca="true">+IF(OFFSET('Hygiene Data'!$G$13,0,10*ROW('Hygiene Data'!G94))="","",OFFSET('Hygiene Data'!$G$13,0,10*ROW('Hygiene Data'!G94)))</f>
        <v/>
      </c>
      <c r="EA100" s="297" t="str">
        <f ca="true">+IF(OFFSET('Hygiene Data'!$H$11,0,10*ROW('Hygiene Data'!H94))="","",OFFSET('Hygiene Data'!$H$11,0,10*ROW('Hygiene Data'!H94)))</f>
        <v/>
      </c>
      <c r="EB100" s="297" t="str">
        <f ca="true">+IF(OFFSET('Hygiene Data'!$H$12,0,10*ROW('Hygiene Data'!H94))="","",OFFSET('Hygiene Data'!$H$12,0,10*ROW('Hygiene Data'!H94)))</f>
        <v/>
      </c>
      <c r="EC100" s="297" t="str">
        <f ca="true">+IF(OFFSET('Hygiene Data'!$H$13,0,10*ROW('Hygiene Data'!H94))="","",OFFSET('Hygiene Data'!$H$13,0,10*ROW('Hygiene Data'!H94)))</f>
        <v/>
      </c>
      <c r="ED100" s="297" t="str">
        <f ca="true">+IF(OFFSET('Hygiene Data'!$I$11,0,10*ROW('Hygiene Data'!I94))="","",OFFSET('Hygiene Data'!$I$11,0,10*ROW('Hygiene Data'!I94)))</f>
        <v/>
      </c>
      <c r="EE100" s="297" t="str">
        <f ca="true">+IF(OFFSET('Hygiene Data'!$I$12,0,10*ROW('Hygiene Data'!I94))="","",OFFSET('Hygiene Data'!$I$12,0,10*ROW('Hygiene Data'!I94)))</f>
        <v/>
      </c>
      <c r="EF100" s="29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3"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7"/>
      <c r="BS101" s="297" t="str">
        <f ca="true">+IF(OFFSET('Water Data'!$D$27,0,10*ROW('Water Data'!D95))="","",OFFSET('Water Data'!$D$27,0,10*ROW('Water Data'!D95)))</f>
        <v/>
      </c>
      <c r="BT101" s="297" t="str">
        <f ca="true">+IF(OFFSET('Water Data'!$D$28,0,10*ROW('Water Data'!D95))="","",OFFSET('Water Data'!$D$28,0,10*ROW('Water Data'!D95)))</f>
        <v/>
      </c>
      <c r="BU101" s="297" t="str">
        <f ca="true">+IF(OFFSET('Water Data'!$D$29,0,10*ROW('Water Data'!D95))="","",OFFSET('Water Data'!$D$29,0,10*ROW('Water Data'!D95)))</f>
        <v/>
      </c>
      <c r="BV101" s="297" t="str">
        <f ca="true">+IF(OFFSET('Water Data'!$E$27,0,10*ROW('Water Data'!E95))="","",OFFSET('Water Data'!$E$27,0,10*ROW('Water Data'!E95)))</f>
        <v/>
      </c>
      <c r="BW101" s="297" t="str">
        <f ca="true">+IF(OFFSET('Water Data'!$E$28,0,10*ROW('Water Data'!E95))="","",OFFSET('Water Data'!$E$28,0,10*ROW('Water Data'!E95)))</f>
        <v/>
      </c>
      <c r="BX101" s="297" t="str">
        <f ca="true">+IF(OFFSET('Water Data'!$E$29,0,10*ROW('Water Data'!E95))="","",OFFSET('Water Data'!$E$29,0,10*ROW('Water Data'!E95)))</f>
        <v/>
      </c>
      <c r="BY101" s="297" t="str">
        <f ca="true">+IF(OFFSET('Water Data'!$F$27,0,10*ROW('Water Data'!F95))="","",OFFSET('Water Data'!$F$27,0,10*ROW('Water Data'!F95)))</f>
        <v/>
      </c>
      <c r="BZ101" s="297" t="str">
        <f ca="true">+IF(OFFSET('Water Data'!$F$28,0,10*ROW('Water Data'!F95))="","",OFFSET('Water Data'!$F$28,0,10*ROW('Water Data'!F95)))</f>
        <v/>
      </c>
      <c r="CA101" s="297" t="str">
        <f ca="true">+IF(OFFSET('Water Data'!$F$29,0,10*ROW('Water Data'!F95))="","",OFFSET('Water Data'!$F$29,0,10*ROW('Water Data'!F95)))</f>
        <v/>
      </c>
      <c r="CB101" s="297" t="str">
        <f ca="true">+IF(OFFSET('Water Data'!$G$27,0,10*ROW('Water Data'!G95))="","",OFFSET('Water Data'!$G$27,0,10*ROW('Water Data'!G95)))</f>
        <v/>
      </c>
      <c r="CC101" s="297" t="str">
        <f ca="true">+IF(OFFSET('Water Data'!$G$28,0,10*ROW('Water Data'!G95))="","",OFFSET('Water Data'!$G$28,0,10*ROW('Water Data'!G95)))</f>
        <v/>
      </c>
      <c r="CD101" s="297" t="str">
        <f ca="true">+IF(OFFSET('Water Data'!$G$29,0,10*ROW('Water Data'!G95))="","",OFFSET('Water Data'!$G$29,0,10*ROW('Water Data'!G95)))</f>
        <v/>
      </c>
      <c r="CE101" s="297" t="str">
        <f ca="true">+IF(OFFSET('Water Data'!$H$27,0,10*ROW('Water Data'!H95))="","",OFFSET('Water Data'!$H$27,0,10*ROW('Water Data'!H95)))</f>
        <v/>
      </c>
      <c r="CF101" s="297" t="str">
        <f ca="true">+IF(OFFSET('Water Data'!$H$28,0,10*ROW('Water Data'!H95))="","",OFFSET('Water Data'!$H$28,0,10*ROW('Water Data'!H95)))</f>
        <v/>
      </c>
      <c r="CG101" s="297" t="str">
        <f ca="true">+IF(OFFSET('Water Data'!$H$29,0,10*ROW('Water Data'!H95))="","",OFFSET('Water Data'!$H$29,0,10*ROW('Water Data'!H95)))</f>
        <v/>
      </c>
      <c r="CH101" s="297" t="str">
        <f ca="true">+IF(OFFSET('Water Data'!$I$27,0,10*ROW('Water Data'!I95))="","",OFFSET('Water Data'!$I$27,0,10*ROW('Water Data'!I95)))</f>
        <v/>
      </c>
      <c r="CI101" s="297" t="str">
        <f ca="true">+IF(OFFSET('Water Data'!$I$28,0,10*ROW('Water Data'!I95))="","",OFFSET('Water Data'!$I$28,0,10*ROW('Water Data'!I95)))</f>
        <v/>
      </c>
      <c r="CJ101" s="297" t="str">
        <f ca="true">+IF(OFFSET('Water Data'!$I$29,0,10*ROW('Water Data'!I95))="","",OFFSET('Water Data'!$I$29,0,10*ROW('Water Data'!I95)))</f>
        <v/>
      </c>
      <c r="CK101" s="297" t="str">
        <f ca="true">+IF(OFFSET('Sanitation Data'!$D$28,0,10*ROW('Sanitation Data'!D95))="","",OFFSET('Sanitation Data'!$D$28,0,10*ROW('Sanitation Data'!D95)))</f>
        <v/>
      </c>
      <c r="CL101" s="297" t="str">
        <f ca="true">+IF(OFFSET('Sanitation Data'!$D$29,0,10*ROW('Sanitation Data'!D95))="","",OFFSET('Sanitation Data'!$D$29,0,10*ROW('Sanitation Data'!D95)))</f>
        <v/>
      </c>
      <c r="CM101" s="297" t="str">
        <f ca="true">+IF(OFFSET('Sanitation Data'!$D$30,0,10*ROW('Sanitation Data'!D95))="","",OFFSET('Sanitation Data'!$D$30,0,10*ROW('Sanitation Data'!D95)))</f>
        <v/>
      </c>
      <c r="CN101" s="297" t="str">
        <f ca="true">+IF(OFFSET('Sanitation Data'!$D$31,0,10*ROW('Sanitation Data'!D95))="","",OFFSET('Sanitation Data'!$D$31,0,10*ROW('Sanitation Data'!D95)))</f>
        <v/>
      </c>
      <c r="CO101" s="297" t="str">
        <f ca="true">+IF(OFFSET('Sanitation Data'!$D$32,0,10*ROW('Sanitation Data'!D95))="","",OFFSET('Sanitation Data'!$D$32,0,10*ROW('Sanitation Data'!D95)))</f>
        <v/>
      </c>
      <c r="CP101" s="297" t="str">
        <f ca="true">+IF(OFFSET('Sanitation Data'!$E$28,0,10*ROW('Sanitation Data'!E95))="","",OFFSET('Sanitation Data'!$E$28,0,10*ROW('Sanitation Data'!E95)))</f>
        <v/>
      </c>
      <c r="CQ101" s="297" t="str">
        <f ca="true">+IF(OFFSET('Sanitation Data'!$E$29,0,10*ROW('Sanitation Data'!E95))="","",OFFSET('Sanitation Data'!$E$29,0,10*ROW('Sanitation Data'!E95)))</f>
        <v/>
      </c>
      <c r="CR101" s="297" t="str">
        <f ca="true">+IF(OFFSET('Sanitation Data'!$E$30,0,10*ROW('Sanitation Data'!E95))="","",OFFSET('Sanitation Data'!$E$30,0,10*ROW('Sanitation Data'!E95)))</f>
        <v/>
      </c>
      <c r="CS101" s="297" t="str">
        <f ca="true">+IF(OFFSET('Sanitation Data'!$E$31,0,10*ROW('Sanitation Data'!E95))="","",OFFSET('Sanitation Data'!$E$31,0,10*ROW('Sanitation Data'!E95)))</f>
        <v/>
      </c>
      <c r="CT101" s="297" t="str">
        <f ca="true">+IF(OFFSET('Sanitation Data'!$E$32,0,10*ROW('Sanitation Data'!E95))="","",OFFSET('Sanitation Data'!$E$32,0,10*ROW('Sanitation Data'!E95)))</f>
        <v/>
      </c>
      <c r="CU101" s="297" t="str">
        <f ca="true">+IF(OFFSET('Sanitation Data'!$F$28,0,10*ROW('Sanitation Data'!F95))="","",OFFSET('Sanitation Data'!$F$28,0,10*ROW('Sanitation Data'!F95)))</f>
        <v/>
      </c>
      <c r="CV101" s="297" t="str">
        <f ca="true">+IF(OFFSET('Sanitation Data'!$F$29,0,10*ROW('Sanitation Data'!F95))="","",OFFSET('Sanitation Data'!$F$29,0,10*ROW('Sanitation Data'!F95)))</f>
        <v/>
      </c>
      <c r="CW101" s="297" t="str">
        <f ca="true">+IF(OFFSET('Sanitation Data'!$F$30,0,10*ROW('Sanitation Data'!F95))="","",OFFSET('Sanitation Data'!$F$30,0,10*ROW('Sanitation Data'!F95)))</f>
        <v/>
      </c>
      <c r="CX101" s="297" t="str">
        <f ca="true">+IF(OFFSET('Sanitation Data'!$F$31,0,10*ROW('Sanitation Data'!F95))="","",OFFSET('Sanitation Data'!$F$31,0,10*ROW('Sanitation Data'!F95)))</f>
        <v/>
      </c>
      <c r="CY101" s="297" t="str">
        <f ca="true">+IF(OFFSET('Sanitation Data'!$F$32,0,10*ROW('Sanitation Data'!F95))="","",OFFSET('Sanitation Data'!$F$32,0,10*ROW('Sanitation Data'!F95)))</f>
        <v/>
      </c>
      <c r="CZ101" s="297" t="str">
        <f ca="true">+IF(OFFSET('Sanitation Data'!$G$28,0,10*ROW('Sanitation Data'!G95))="","",OFFSET('Sanitation Data'!$G$28,0,10*ROW('Sanitation Data'!G95)))</f>
        <v/>
      </c>
      <c r="DA101" s="297" t="str">
        <f ca="true">+IF(OFFSET('Sanitation Data'!$G$29,0,10*ROW('Sanitation Data'!G95))="","",OFFSET('Sanitation Data'!$G$29,0,10*ROW('Sanitation Data'!G95)))</f>
        <v/>
      </c>
      <c r="DB101" s="297" t="str">
        <f ca="true">+IF(OFFSET('Sanitation Data'!$G$30,0,10*ROW('Sanitation Data'!G95))="","",OFFSET('Sanitation Data'!$G$30,0,10*ROW('Sanitation Data'!G95)))</f>
        <v/>
      </c>
      <c r="DC101" s="297" t="str">
        <f ca="true">+IF(OFFSET('Sanitation Data'!$G$31,0,10*ROW('Sanitation Data'!G95))="","",OFFSET('Sanitation Data'!$G$31,0,10*ROW('Sanitation Data'!G95)))</f>
        <v/>
      </c>
      <c r="DD101" s="297" t="str">
        <f ca="true">+IF(OFFSET('Sanitation Data'!$G$32,0,10*ROW('Sanitation Data'!G95))="","",OFFSET('Sanitation Data'!$G$32,0,10*ROW('Sanitation Data'!G95)))</f>
        <v/>
      </c>
      <c r="DE101" s="297" t="str">
        <f ca="true">+IF(OFFSET('Sanitation Data'!$H$28,0,10*ROW('Sanitation Data'!H95))="","",OFFSET('Sanitation Data'!$H$28,0,10*ROW('Sanitation Data'!H95)))</f>
        <v/>
      </c>
      <c r="DF101" s="297" t="str">
        <f ca="true">+IF(OFFSET('Sanitation Data'!$H$29,0,10*ROW('Sanitation Data'!H95))="","",OFFSET('Sanitation Data'!$H$29,0,10*ROW('Sanitation Data'!H95)))</f>
        <v/>
      </c>
      <c r="DG101" s="297" t="str">
        <f ca="true">+IF(OFFSET('Sanitation Data'!$H$30,0,10*ROW('Sanitation Data'!H95))="","",OFFSET('Sanitation Data'!$H$30,0,10*ROW('Sanitation Data'!H95)))</f>
        <v/>
      </c>
      <c r="DH101" s="297" t="str">
        <f ca="true">+IF(OFFSET('Sanitation Data'!$H$31,0,10*ROW('Sanitation Data'!H95))="","",OFFSET('Sanitation Data'!$H$31,0,10*ROW('Sanitation Data'!H95)))</f>
        <v/>
      </c>
      <c r="DI101" s="297" t="str">
        <f ca="true">+IF(OFFSET('Sanitation Data'!$H$32,0,10*ROW('Sanitation Data'!H95))="","",OFFSET('Sanitation Data'!$H$32,0,10*ROW('Sanitation Data'!H95)))</f>
        <v/>
      </c>
      <c r="DJ101" s="297" t="str">
        <f ca="true">+IF(OFFSET('Sanitation Data'!$I$28,0,10*ROW('Sanitation Data'!I95))="","",OFFSET('Sanitation Data'!$I$28,0,10*ROW('Sanitation Data'!I95)))</f>
        <v/>
      </c>
      <c r="DK101" s="297" t="str">
        <f ca="true">+IF(OFFSET('Sanitation Data'!$I$29,0,10*ROW('Sanitation Data'!I95))="","",OFFSET('Sanitation Data'!$I$29,0,10*ROW('Sanitation Data'!I95)))</f>
        <v/>
      </c>
      <c r="DL101" s="297" t="str">
        <f ca="true">+IF(OFFSET('Sanitation Data'!$I$30,0,10*ROW('Sanitation Data'!I95))="","",OFFSET('Sanitation Data'!$I$30,0,10*ROW('Sanitation Data'!I95)))</f>
        <v/>
      </c>
      <c r="DM101" s="297" t="str">
        <f ca="true">+IF(OFFSET('Sanitation Data'!$I$31,0,10*ROW('Sanitation Data'!I95))="","",OFFSET('Sanitation Data'!$I$31,0,10*ROW('Sanitation Data'!I95)))</f>
        <v/>
      </c>
      <c r="DN101" s="297" t="str">
        <f ca="true">+IF(OFFSET('Sanitation Data'!$I$32,0,10*ROW('Sanitation Data'!I95))="","",OFFSET('Sanitation Data'!$I$32,0,10*ROW('Sanitation Data'!I95)))</f>
        <v/>
      </c>
      <c r="DO101" s="297" t="str">
        <f ca="true">+IF(OFFSET('Hygiene Data'!$D$11,0,10*ROW('Hygiene Data'!D95))="","",OFFSET('Hygiene Data'!$D$11,0,10*ROW('Hygiene Data'!D95)))</f>
        <v/>
      </c>
      <c r="DP101" s="297" t="str">
        <f ca="true">+IF(OFFSET('Hygiene Data'!$D$12,0,10*ROW('Hygiene Data'!D95))="","",OFFSET('Hygiene Data'!$D$12,0,10*ROW('Hygiene Data'!D95)))</f>
        <v/>
      </c>
      <c r="DQ101" s="297" t="str">
        <f ca="true">+IF(OFFSET('Hygiene Data'!$D$13,0,10*ROW('Hygiene Data'!D95))="","",OFFSET('Hygiene Data'!$D$13,0,10*ROW('Hygiene Data'!D95)))</f>
        <v/>
      </c>
      <c r="DR101" s="297" t="str">
        <f ca="true">+IF(OFFSET('Hygiene Data'!$E$11,0,10*ROW('Hygiene Data'!E95))="","",OFFSET('Hygiene Data'!$E$11,0,10*ROW('Hygiene Data'!E95)))</f>
        <v/>
      </c>
      <c r="DS101" s="297" t="str">
        <f ca="true">+IF(OFFSET('Hygiene Data'!$E$12,0,10*ROW('Hygiene Data'!E95))="","",OFFSET('Hygiene Data'!$E$12,0,10*ROW('Hygiene Data'!E95)))</f>
        <v/>
      </c>
      <c r="DT101" s="297" t="str">
        <f ca="true">+IF(OFFSET('Hygiene Data'!$E$13,0,10*ROW('Hygiene Data'!E95))="","",OFFSET('Hygiene Data'!$E$13,0,10*ROW('Hygiene Data'!E95)))</f>
        <v/>
      </c>
      <c r="DU101" s="297" t="str">
        <f ca="true">+IF(OFFSET('Hygiene Data'!$F$11,0,10*ROW('Hygiene Data'!F95))="","",OFFSET('Hygiene Data'!$F$11,0,10*ROW('Hygiene Data'!F95)))</f>
        <v/>
      </c>
      <c r="DV101" s="297" t="str">
        <f ca="true">+IF(OFFSET('Hygiene Data'!$F$12,0,10*ROW('Hygiene Data'!F95))="","",OFFSET('Hygiene Data'!$F$12,0,10*ROW('Hygiene Data'!F95)))</f>
        <v/>
      </c>
      <c r="DW101" s="297" t="str">
        <f ca="true">+IF(OFFSET('Hygiene Data'!$F$13,0,10*ROW('Hygiene Data'!F95))="","",OFFSET('Hygiene Data'!$F$13,0,10*ROW('Hygiene Data'!F95)))</f>
        <v/>
      </c>
      <c r="DX101" s="297" t="str">
        <f ca="true">+IF(OFFSET('Hygiene Data'!$G$11,0,10*ROW('Hygiene Data'!G95))="","",OFFSET('Hygiene Data'!$G$11,0,10*ROW('Hygiene Data'!G95)))</f>
        <v/>
      </c>
      <c r="DY101" s="297" t="str">
        <f ca="true">+IF(OFFSET('Hygiene Data'!$G$12,0,10*ROW('Hygiene Data'!G95))="","",OFFSET('Hygiene Data'!$G$12,0,10*ROW('Hygiene Data'!G95)))</f>
        <v/>
      </c>
      <c r="DZ101" s="297" t="str">
        <f ca="true">+IF(OFFSET('Hygiene Data'!$G$13,0,10*ROW('Hygiene Data'!G95))="","",OFFSET('Hygiene Data'!$G$13,0,10*ROW('Hygiene Data'!G95)))</f>
        <v/>
      </c>
      <c r="EA101" s="297" t="str">
        <f ca="true">+IF(OFFSET('Hygiene Data'!$H$11,0,10*ROW('Hygiene Data'!H95))="","",OFFSET('Hygiene Data'!$H$11,0,10*ROW('Hygiene Data'!H95)))</f>
        <v/>
      </c>
      <c r="EB101" s="297" t="str">
        <f ca="true">+IF(OFFSET('Hygiene Data'!$H$12,0,10*ROW('Hygiene Data'!H95))="","",OFFSET('Hygiene Data'!$H$12,0,10*ROW('Hygiene Data'!H95)))</f>
        <v/>
      </c>
      <c r="EC101" s="297" t="str">
        <f ca="true">+IF(OFFSET('Hygiene Data'!$H$13,0,10*ROW('Hygiene Data'!H95))="","",OFFSET('Hygiene Data'!$H$13,0,10*ROW('Hygiene Data'!H95)))</f>
        <v/>
      </c>
      <c r="ED101" s="297" t="str">
        <f ca="true">+IF(OFFSET('Hygiene Data'!$I$11,0,10*ROW('Hygiene Data'!I95))="","",OFFSET('Hygiene Data'!$I$11,0,10*ROW('Hygiene Data'!I95)))</f>
        <v/>
      </c>
      <c r="EE101" s="297" t="str">
        <f ca="true">+IF(OFFSET('Hygiene Data'!$I$12,0,10*ROW('Hygiene Data'!I95))="","",OFFSET('Hygiene Data'!$I$12,0,10*ROW('Hygiene Data'!I95)))</f>
        <v/>
      </c>
      <c r="EF101" s="29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3"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7"/>
      <c r="BS102" s="297" t="str">
        <f ca="true">+IF(OFFSET('Water Data'!$D$27,0,10*ROW('Water Data'!D96))="","",OFFSET('Water Data'!$D$27,0,10*ROW('Water Data'!D96)))</f>
        <v/>
      </c>
      <c r="BT102" s="297" t="str">
        <f ca="true">+IF(OFFSET('Water Data'!$D$28,0,10*ROW('Water Data'!D96))="","",OFFSET('Water Data'!$D$28,0,10*ROW('Water Data'!D96)))</f>
        <v/>
      </c>
      <c r="BU102" s="297" t="str">
        <f ca="true">+IF(OFFSET('Water Data'!$D$29,0,10*ROW('Water Data'!D96))="","",OFFSET('Water Data'!$D$29,0,10*ROW('Water Data'!D96)))</f>
        <v/>
      </c>
      <c r="BV102" s="297" t="str">
        <f ca="true">+IF(OFFSET('Water Data'!$E$27,0,10*ROW('Water Data'!E96))="","",OFFSET('Water Data'!$E$27,0,10*ROW('Water Data'!E96)))</f>
        <v/>
      </c>
      <c r="BW102" s="297" t="str">
        <f ca="true">+IF(OFFSET('Water Data'!$E$28,0,10*ROW('Water Data'!E96))="","",OFFSET('Water Data'!$E$28,0,10*ROW('Water Data'!E96)))</f>
        <v/>
      </c>
      <c r="BX102" s="297" t="str">
        <f ca="true">+IF(OFFSET('Water Data'!$E$29,0,10*ROW('Water Data'!E96))="","",OFFSET('Water Data'!$E$29,0,10*ROW('Water Data'!E96)))</f>
        <v/>
      </c>
      <c r="BY102" s="297" t="str">
        <f ca="true">+IF(OFFSET('Water Data'!$F$27,0,10*ROW('Water Data'!F96))="","",OFFSET('Water Data'!$F$27,0,10*ROW('Water Data'!F96)))</f>
        <v/>
      </c>
      <c r="BZ102" s="297" t="str">
        <f ca="true">+IF(OFFSET('Water Data'!$F$28,0,10*ROW('Water Data'!F96))="","",OFFSET('Water Data'!$F$28,0,10*ROW('Water Data'!F96)))</f>
        <v/>
      </c>
      <c r="CA102" s="297" t="str">
        <f ca="true">+IF(OFFSET('Water Data'!$F$29,0,10*ROW('Water Data'!F96))="","",OFFSET('Water Data'!$F$29,0,10*ROW('Water Data'!F96)))</f>
        <v/>
      </c>
      <c r="CB102" s="297" t="str">
        <f ca="true">+IF(OFFSET('Water Data'!$G$27,0,10*ROW('Water Data'!G96))="","",OFFSET('Water Data'!$G$27,0,10*ROW('Water Data'!G96)))</f>
        <v/>
      </c>
      <c r="CC102" s="297" t="str">
        <f ca="true">+IF(OFFSET('Water Data'!$G$28,0,10*ROW('Water Data'!G96))="","",OFFSET('Water Data'!$G$28,0,10*ROW('Water Data'!G96)))</f>
        <v/>
      </c>
      <c r="CD102" s="297" t="str">
        <f ca="true">+IF(OFFSET('Water Data'!$G$29,0,10*ROW('Water Data'!G96))="","",OFFSET('Water Data'!$G$29,0,10*ROW('Water Data'!G96)))</f>
        <v/>
      </c>
      <c r="CE102" s="297" t="str">
        <f ca="true">+IF(OFFSET('Water Data'!$H$27,0,10*ROW('Water Data'!H96))="","",OFFSET('Water Data'!$H$27,0,10*ROW('Water Data'!H96)))</f>
        <v/>
      </c>
      <c r="CF102" s="297" t="str">
        <f ca="true">+IF(OFFSET('Water Data'!$H$28,0,10*ROW('Water Data'!H96))="","",OFFSET('Water Data'!$H$28,0,10*ROW('Water Data'!H96)))</f>
        <v/>
      </c>
      <c r="CG102" s="297" t="str">
        <f ca="true">+IF(OFFSET('Water Data'!$H$29,0,10*ROW('Water Data'!H96))="","",OFFSET('Water Data'!$H$29,0,10*ROW('Water Data'!H96)))</f>
        <v/>
      </c>
      <c r="CH102" s="297" t="str">
        <f ca="true">+IF(OFFSET('Water Data'!$I$27,0,10*ROW('Water Data'!I96))="","",OFFSET('Water Data'!$I$27,0,10*ROW('Water Data'!I96)))</f>
        <v/>
      </c>
      <c r="CI102" s="297" t="str">
        <f ca="true">+IF(OFFSET('Water Data'!$I$28,0,10*ROW('Water Data'!I96))="","",OFFSET('Water Data'!$I$28,0,10*ROW('Water Data'!I96)))</f>
        <v/>
      </c>
      <c r="CJ102" s="297" t="str">
        <f ca="true">+IF(OFFSET('Water Data'!$I$29,0,10*ROW('Water Data'!I96))="","",OFFSET('Water Data'!$I$29,0,10*ROW('Water Data'!I96)))</f>
        <v/>
      </c>
      <c r="CK102" s="297" t="str">
        <f ca="true">+IF(OFFSET('Sanitation Data'!$D$28,0,10*ROW('Sanitation Data'!D96))="","",OFFSET('Sanitation Data'!$D$28,0,10*ROW('Sanitation Data'!D96)))</f>
        <v/>
      </c>
      <c r="CL102" s="297" t="str">
        <f ca="true">+IF(OFFSET('Sanitation Data'!$D$29,0,10*ROW('Sanitation Data'!D96))="","",OFFSET('Sanitation Data'!$D$29,0,10*ROW('Sanitation Data'!D96)))</f>
        <v/>
      </c>
      <c r="CM102" s="297" t="str">
        <f ca="true">+IF(OFFSET('Sanitation Data'!$D$30,0,10*ROW('Sanitation Data'!D96))="","",OFFSET('Sanitation Data'!$D$30,0,10*ROW('Sanitation Data'!D96)))</f>
        <v/>
      </c>
      <c r="CN102" s="297" t="str">
        <f ca="true">+IF(OFFSET('Sanitation Data'!$D$31,0,10*ROW('Sanitation Data'!D96))="","",OFFSET('Sanitation Data'!$D$31,0,10*ROW('Sanitation Data'!D96)))</f>
        <v/>
      </c>
      <c r="CO102" s="297" t="str">
        <f ca="true">+IF(OFFSET('Sanitation Data'!$D$32,0,10*ROW('Sanitation Data'!D96))="","",OFFSET('Sanitation Data'!$D$32,0,10*ROW('Sanitation Data'!D96)))</f>
        <v/>
      </c>
      <c r="CP102" s="297" t="str">
        <f ca="true">+IF(OFFSET('Sanitation Data'!$E$28,0,10*ROW('Sanitation Data'!E96))="","",OFFSET('Sanitation Data'!$E$28,0,10*ROW('Sanitation Data'!E96)))</f>
        <v/>
      </c>
      <c r="CQ102" s="297" t="str">
        <f ca="true">+IF(OFFSET('Sanitation Data'!$E$29,0,10*ROW('Sanitation Data'!E96))="","",OFFSET('Sanitation Data'!$E$29,0,10*ROW('Sanitation Data'!E96)))</f>
        <v/>
      </c>
      <c r="CR102" s="297" t="str">
        <f ca="true">+IF(OFFSET('Sanitation Data'!$E$30,0,10*ROW('Sanitation Data'!E96))="","",OFFSET('Sanitation Data'!$E$30,0,10*ROW('Sanitation Data'!E96)))</f>
        <v/>
      </c>
      <c r="CS102" s="297" t="str">
        <f ca="true">+IF(OFFSET('Sanitation Data'!$E$31,0,10*ROW('Sanitation Data'!E96))="","",OFFSET('Sanitation Data'!$E$31,0,10*ROW('Sanitation Data'!E96)))</f>
        <v/>
      </c>
      <c r="CT102" s="297" t="str">
        <f ca="true">+IF(OFFSET('Sanitation Data'!$E$32,0,10*ROW('Sanitation Data'!E96))="","",OFFSET('Sanitation Data'!$E$32,0,10*ROW('Sanitation Data'!E96)))</f>
        <v/>
      </c>
      <c r="CU102" s="297" t="str">
        <f ca="true">+IF(OFFSET('Sanitation Data'!$F$28,0,10*ROW('Sanitation Data'!F96))="","",OFFSET('Sanitation Data'!$F$28,0,10*ROW('Sanitation Data'!F96)))</f>
        <v/>
      </c>
      <c r="CV102" s="297" t="str">
        <f ca="true">+IF(OFFSET('Sanitation Data'!$F$29,0,10*ROW('Sanitation Data'!F96))="","",OFFSET('Sanitation Data'!$F$29,0,10*ROW('Sanitation Data'!F96)))</f>
        <v/>
      </c>
      <c r="CW102" s="297" t="str">
        <f ca="true">+IF(OFFSET('Sanitation Data'!$F$30,0,10*ROW('Sanitation Data'!F96))="","",OFFSET('Sanitation Data'!$F$30,0,10*ROW('Sanitation Data'!F96)))</f>
        <v/>
      </c>
      <c r="CX102" s="297" t="str">
        <f ca="true">+IF(OFFSET('Sanitation Data'!$F$31,0,10*ROW('Sanitation Data'!F96))="","",OFFSET('Sanitation Data'!$F$31,0,10*ROW('Sanitation Data'!F96)))</f>
        <v/>
      </c>
      <c r="CY102" s="297" t="str">
        <f ca="true">+IF(OFFSET('Sanitation Data'!$F$32,0,10*ROW('Sanitation Data'!F96))="","",OFFSET('Sanitation Data'!$F$32,0,10*ROW('Sanitation Data'!F96)))</f>
        <v/>
      </c>
      <c r="CZ102" s="297" t="str">
        <f ca="true">+IF(OFFSET('Sanitation Data'!$G$28,0,10*ROW('Sanitation Data'!G96))="","",OFFSET('Sanitation Data'!$G$28,0,10*ROW('Sanitation Data'!G96)))</f>
        <v/>
      </c>
      <c r="DA102" s="297" t="str">
        <f ca="true">+IF(OFFSET('Sanitation Data'!$G$29,0,10*ROW('Sanitation Data'!G96))="","",OFFSET('Sanitation Data'!$G$29,0,10*ROW('Sanitation Data'!G96)))</f>
        <v/>
      </c>
      <c r="DB102" s="297" t="str">
        <f ca="true">+IF(OFFSET('Sanitation Data'!$G$30,0,10*ROW('Sanitation Data'!G96))="","",OFFSET('Sanitation Data'!$G$30,0,10*ROW('Sanitation Data'!G96)))</f>
        <v/>
      </c>
      <c r="DC102" s="297" t="str">
        <f ca="true">+IF(OFFSET('Sanitation Data'!$G$31,0,10*ROW('Sanitation Data'!G96))="","",OFFSET('Sanitation Data'!$G$31,0,10*ROW('Sanitation Data'!G96)))</f>
        <v/>
      </c>
      <c r="DD102" s="297" t="str">
        <f ca="true">+IF(OFFSET('Sanitation Data'!$G$32,0,10*ROW('Sanitation Data'!G96))="","",OFFSET('Sanitation Data'!$G$32,0,10*ROW('Sanitation Data'!G96)))</f>
        <v/>
      </c>
      <c r="DE102" s="297" t="str">
        <f ca="true">+IF(OFFSET('Sanitation Data'!$H$28,0,10*ROW('Sanitation Data'!H96))="","",OFFSET('Sanitation Data'!$H$28,0,10*ROW('Sanitation Data'!H96)))</f>
        <v/>
      </c>
      <c r="DF102" s="297" t="str">
        <f ca="true">+IF(OFFSET('Sanitation Data'!$H$29,0,10*ROW('Sanitation Data'!H96))="","",OFFSET('Sanitation Data'!$H$29,0,10*ROW('Sanitation Data'!H96)))</f>
        <v/>
      </c>
      <c r="DG102" s="297" t="str">
        <f ca="true">+IF(OFFSET('Sanitation Data'!$H$30,0,10*ROW('Sanitation Data'!H96))="","",OFFSET('Sanitation Data'!$H$30,0,10*ROW('Sanitation Data'!H96)))</f>
        <v/>
      </c>
      <c r="DH102" s="297" t="str">
        <f ca="true">+IF(OFFSET('Sanitation Data'!$H$31,0,10*ROW('Sanitation Data'!H96))="","",OFFSET('Sanitation Data'!$H$31,0,10*ROW('Sanitation Data'!H96)))</f>
        <v/>
      </c>
      <c r="DI102" s="297" t="str">
        <f ca="true">+IF(OFFSET('Sanitation Data'!$H$32,0,10*ROW('Sanitation Data'!H96))="","",OFFSET('Sanitation Data'!$H$32,0,10*ROW('Sanitation Data'!H96)))</f>
        <v/>
      </c>
      <c r="DJ102" s="297" t="str">
        <f ca="true">+IF(OFFSET('Sanitation Data'!$I$28,0,10*ROW('Sanitation Data'!I96))="","",OFFSET('Sanitation Data'!$I$28,0,10*ROW('Sanitation Data'!I96)))</f>
        <v/>
      </c>
      <c r="DK102" s="297" t="str">
        <f ca="true">+IF(OFFSET('Sanitation Data'!$I$29,0,10*ROW('Sanitation Data'!I96))="","",OFFSET('Sanitation Data'!$I$29,0,10*ROW('Sanitation Data'!I96)))</f>
        <v/>
      </c>
      <c r="DL102" s="297" t="str">
        <f ca="true">+IF(OFFSET('Sanitation Data'!$I$30,0,10*ROW('Sanitation Data'!I96))="","",OFFSET('Sanitation Data'!$I$30,0,10*ROW('Sanitation Data'!I96)))</f>
        <v/>
      </c>
      <c r="DM102" s="297" t="str">
        <f ca="true">+IF(OFFSET('Sanitation Data'!$I$31,0,10*ROW('Sanitation Data'!I96))="","",OFFSET('Sanitation Data'!$I$31,0,10*ROW('Sanitation Data'!I96)))</f>
        <v/>
      </c>
      <c r="DN102" s="297" t="str">
        <f ca="true">+IF(OFFSET('Sanitation Data'!$I$32,0,10*ROW('Sanitation Data'!I96))="","",OFFSET('Sanitation Data'!$I$32,0,10*ROW('Sanitation Data'!I96)))</f>
        <v/>
      </c>
      <c r="DO102" s="297" t="str">
        <f ca="true">+IF(OFFSET('Hygiene Data'!$D$11,0,10*ROW('Hygiene Data'!D96))="","",OFFSET('Hygiene Data'!$D$11,0,10*ROW('Hygiene Data'!D96)))</f>
        <v/>
      </c>
      <c r="DP102" s="297" t="str">
        <f ca="true">+IF(OFFSET('Hygiene Data'!$D$12,0,10*ROW('Hygiene Data'!D96))="","",OFFSET('Hygiene Data'!$D$12,0,10*ROW('Hygiene Data'!D96)))</f>
        <v/>
      </c>
      <c r="DQ102" s="297" t="str">
        <f ca="true">+IF(OFFSET('Hygiene Data'!$D$13,0,10*ROW('Hygiene Data'!D96))="","",OFFSET('Hygiene Data'!$D$13,0,10*ROW('Hygiene Data'!D96)))</f>
        <v/>
      </c>
      <c r="DR102" s="297" t="str">
        <f ca="true">+IF(OFFSET('Hygiene Data'!$E$11,0,10*ROW('Hygiene Data'!E96))="","",OFFSET('Hygiene Data'!$E$11,0,10*ROW('Hygiene Data'!E96)))</f>
        <v/>
      </c>
      <c r="DS102" s="297" t="str">
        <f ca="true">+IF(OFFSET('Hygiene Data'!$E$12,0,10*ROW('Hygiene Data'!E96))="","",OFFSET('Hygiene Data'!$E$12,0,10*ROW('Hygiene Data'!E96)))</f>
        <v/>
      </c>
      <c r="DT102" s="297" t="str">
        <f ca="true">+IF(OFFSET('Hygiene Data'!$E$13,0,10*ROW('Hygiene Data'!E96))="","",OFFSET('Hygiene Data'!$E$13,0,10*ROW('Hygiene Data'!E96)))</f>
        <v/>
      </c>
      <c r="DU102" s="297" t="str">
        <f ca="true">+IF(OFFSET('Hygiene Data'!$F$11,0,10*ROW('Hygiene Data'!F96))="","",OFFSET('Hygiene Data'!$F$11,0,10*ROW('Hygiene Data'!F96)))</f>
        <v/>
      </c>
      <c r="DV102" s="297" t="str">
        <f ca="true">+IF(OFFSET('Hygiene Data'!$F$12,0,10*ROW('Hygiene Data'!F96))="","",OFFSET('Hygiene Data'!$F$12,0,10*ROW('Hygiene Data'!F96)))</f>
        <v/>
      </c>
      <c r="DW102" s="297" t="str">
        <f ca="true">+IF(OFFSET('Hygiene Data'!$F$13,0,10*ROW('Hygiene Data'!F96))="","",OFFSET('Hygiene Data'!$F$13,0,10*ROW('Hygiene Data'!F96)))</f>
        <v/>
      </c>
      <c r="DX102" s="297" t="str">
        <f ca="true">+IF(OFFSET('Hygiene Data'!$G$11,0,10*ROW('Hygiene Data'!G96))="","",OFFSET('Hygiene Data'!$G$11,0,10*ROW('Hygiene Data'!G96)))</f>
        <v/>
      </c>
      <c r="DY102" s="297" t="str">
        <f ca="true">+IF(OFFSET('Hygiene Data'!$G$12,0,10*ROW('Hygiene Data'!G96))="","",OFFSET('Hygiene Data'!$G$12,0,10*ROW('Hygiene Data'!G96)))</f>
        <v/>
      </c>
      <c r="DZ102" s="297" t="str">
        <f ca="true">+IF(OFFSET('Hygiene Data'!$G$13,0,10*ROW('Hygiene Data'!G96))="","",OFFSET('Hygiene Data'!$G$13,0,10*ROW('Hygiene Data'!G96)))</f>
        <v/>
      </c>
      <c r="EA102" s="297" t="str">
        <f ca="true">+IF(OFFSET('Hygiene Data'!$H$11,0,10*ROW('Hygiene Data'!H96))="","",OFFSET('Hygiene Data'!$H$11,0,10*ROW('Hygiene Data'!H96)))</f>
        <v/>
      </c>
      <c r="EB102" s="297" t="str">
        <f ca="true">+IF(OFFSET('Hygiene Data'!$H$12,0,10*ROW('Hygiene Data'!H96))="","",OFFSET('Hygiene Data'!$H$12,0,10*ROW('Hygiene Data'!H96)))</f>
        <v/>
      </c>
      <c r="EC102" s="297" t="str">
        <f ca="true">+IF(OFFSET('Hygiene Data'!$H$13,0,10*ROW('Hygiene Data'!H96))="","",OFFSET('Hygiene Data'!$H$13,0,10*ROW('Hygiene Data'!H96)))</f>
        <v/>
      </c>
      <c r="ED102" s="297" t="str">
        <f ca="true">+IF(OFFSET('Hygiene Data'!$I$11,0,10*ROW('Hygiene Data'!I96))="","",OFFSET('Hygiene Data'!$I$11,0,10*ROW('Hygiene Data'!I96)))</f>
        <v/>
      </c>
      <c r="EE102" s="297" t="str">
        <f ca="true">+IF(OFFSET('Hygiene Data'!$I$12,0,10*ROW('Hygiene Data'!I96))="","",OFFSET('Hygiene Data'!$I$12,0,10*ROW('Hygiene Data'!I96)))</f>
        <v/>
      </c>
      <c r="EF102" s="29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3"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7"/>
      <c r="BS103" s="297" t="str">
        <f ca="true">+IF(OFFSET('Water Data'!$D$27,0,10*ROW('Water Data'!D97))="","",OFFSET('Water Data'!$D$27,0,10*ROW('Water Data'!D97)))</f>
        <v/>
      </c>
      <c r="BT103" s="297" t="str">
        <f ca="true">+IF(OFFSET('Water Data'!$D$28,0,10*ROW('Water Data'!D97))="","",OFFSET('Water Data'!$D$28,0,10*ROW('Water Data'!D97)))</f>
        <v/>
      </c>
      <c r="BU103" s="297" t="str">
        <f ca="true">+IF(OFFSET('Water Data'!$D$29,0,10*ROW('Water Data'!D97))="","",OFFSET('Water Data'!$D$29,0,10*ROW('Water Data'!D97)))</f>
        <v/>
      </c>
      <c r="BV103" s="297" t="str">
        <f ca="true">+IF(OFFSET('Water Data'!$E$27,0,10*ROW('Water Data'!E97))="","",OFFSET('Water Data'!$E$27,0,10*ROW('Water Data'!E97)))</f>
        <v/>
      </c>
      <c r="BW103" s="297" t="str">
        <f ca="true">+IF(OFFSET('Water Data'!$E$28,0,10*ROW('Water Data'!E97))="","",OFFSET('Water Data'!$E$28,0,10*ROW('Water Data'!E97)))</f>
        <v/>
      </c>
      <c r="BX103" s="297" t="str">
        <f ca="true">+IF(OFFSET('Water Data'!$E$29,0,10*ROW('Water Data'!E97))="","",OFFSET('Water Data'!$E$29,0,10*ROW('Water Data'!E97)))</f>
        <v/>
      </c>
      <c r="BY103" s="297" t="str">
        <f ca="true">+IF(OFFSET('Water Data'!$F$27,0,10*ROW('Water Data'!F97))="","",OFFSET('Water Data'!$F$27,0,10*ROW('Water Data'!F97)))</f>
        <v/>
      </c>
      <c r="BZ103" s="297" t="str">
        <f ca="true">+IF(OFFSET('Water Data'!$F$28,0,10*ROW('Water Data'!F97))="","",OFFSET('Water Data'!$F$28,0,10*ROW('Water Data'!F97)))</f>
        <v/>
      </c>
      <c r="CA103" s="297" t="str">
        <f ca="true">+IF(OFFSET('Water Data'!$F$29,0,10*ROW('Water Data'!F97))="","",OFFSET('Water Data'!$F$29,0,10*ROW('Water Data'!F97)))</f>
        <v/>
      </c>
      <c r="CB103" s="297" t="str">
        <f ca="true">+IF(OFFSET('Water Data'!$G$27,0,10*ROW('Water Data'!G97))="","",OFFSET('Water Data'!$G$27,0,10*ROW('Water Data'!G97)))</f>
        <v/>
      </c>
      <c r="CC103" s="297" t="str">
        <f ca="true">+IF(OFFSET('Water Data'!$G$28,0,10*ROW('Water Data'!G97))="","",OFFSET('Water Data'!$G$28,0,10*ROW('Water Data'!G97)))</f>
        <v/>
      </c>
      <c r="CD103" s="297" t="str">
        <f ca="true">+IF(OFFSET('Water Data'!$G$29,0,10*ROW('Water Data'!G97))="","",OFFSET('Water Data'!$G$29,0,10*ROW('Water Data'!G97)))</f>
        <v/>
      </c>
      <c r="CE103" s="297" t="str">
        <f ca="true">+IF(OFFSET('Water Data'!$H$27,0,10*ROW('Water Data'!H97))="","",OFFSET('Water Data'!$H$27,0,10*ROW('Water Data'!H97)))</f>
        <v/>
      </c>
      <c r="CF103" s="297" t="str">
        <f ca="true">+IF(OFFSET('Water Data'!$H$28,0,10*ROW('Water Data'!H97))="","",OFFSET('Water Data'!$H$28,0,10*ROW('Water Data'!H97)))</f>
        <v/>
      </c>
      <c r="CG103" s="297" t="str">
        <f ca="true">+IF(OFFSET('Water Data'!$H$29,0,10*ROW('Water Data'!H97))="","",OFFSET('Water Data'!$H$29,0,10*ROW('Water Data'!H97)))</f>
        <v/>
      </c>
      <c r="CH103" s="297" t="str">
        <f ca="true">+IF(OFFSET('Water Data'!$I$27,0,10*ROW('Water Data'!I97))="","",OFFSET('Water Data'!$I$27,0,10*ROW('Water Data'!I97)))</f>
        <v/>
      </c>
      <c r="CI103" s="297" t="str">
        <f ca="true">+IF(OFFSET('Water Data'!$I$28,0,10*ROW('Water Data'!I97))="","",OFFSET('Water Data'!$I$28,0,10*ROW('Water Data'!I97)))</f>
        <v/>
      </c>
      <c r="CJ103" s="297" t="str">
        <f ca="true">+IF(OFFSET('Water Data'!$I$29,0,10*ROW('Water Data'!I97))="","",OFFSET('Water Data'!$I$29,0,10*ROW('Water Data'!I97)))</f>
        <v/>
      </c>
      <c r="CK103" s="297" t="str">
        <f ca="true">+IF(OFFSET('Sanitation Data'!$D$28,0,10*ROW('Sanitation Data'!D97))="","",OFFSET('Sanitation Data'!$D$28,0,10*ROW('Sanitation Data'!D97)))</f>
        <v/>
      </c>
      <c r="CL103" s="297" t="str">
        <f ca="true">+IF(OFFSET('Sanitation Data'!$D$29,0,10*ROW('Sanitation Data'!D97))="","",OFFSET('Sanitation Data'!$D$29,0,10*ROW('Sanitation Data'!D97)))</f>
        <v/>
      </c>
      <c r="CM103" s="297" t="str">
        <f ca="true">+IF(OFFSET('Sanitation Data'!$D$30,0,10*ROW('Sanitation Data'!D97))="","",OFFSET('Sanitation Data'!$D$30,0,10*ROW('Sanitation Data'!D97)))</f>
        <v/>
      </c>
      <c r="CN103" s="297" t="str">
        <f ca="true">+IF(OFFSET('Sanitation Data'!$D$31,0,10*ROW('Sanitation Data'!D97))="","",OFFSET('Sanitation Data'!$D$31,0,10*ROW('Sanitation Data'!D97)))</f>
        <v/>
      </c>
      <c r="CO103" s="297" t="str">
        <f ca="true">+IF(OFFSET('Sanitation Data'!$D$32,0,10*ROW('Sanitation Data'!D97))="","",OFFSET('Sanitation Data'!$D$32,0,10*ROW('Sanitation Data'!D97)))</f>
        <v/>
      </c>
      <c r="CP103" s="297" t="str">
        <f ca="true">+IF(OFFSET('Sanitation Data'!$E$28,0,10*ROW('Sanitation Data'!E97))="","",OFFSET('Sanitation Data'!$E$28,0,10*ROW('Sanitation Data'!E97)))</f>
        <v/>
      </c>
      <c r="CQ103" s="297" t="str">
        <f ca="true">+IF(OFFSET('Sanitation Data'!$E$29,0,10*ROW('Sanitation Data'!E97))="","",OFFSET('Sanitation Data'!$E$29,0,10*ROW('Sanitation Data'!E97)))</f>
        <v/>
      </c>
      <c r="CR103" s="297" t="str">
        <f ca="true">+IF(OFFSET('Sanitation Data'!$E$30,0,10*ROW('Sanitation Data'!E97))="","",OFFSET('Sanitation Data'!$E$30,0,10*ROW('Sanitation Data'!E97)))</f>
        <v/>
      </c>
      <c r="CS103" s="297" t="str">
        <f ca="true">+IF(OFFSET('Sanitation Data'!$E$31,0,10*ROW('Sanitation Data'!E97))="","",OFFSET('Sanitation Data'!$E$31,0,10*ROW('Sanitation Data'!E97)))</f>
        <v/>
      </c>
      <c r="CT103" s="297" t="str">
        <f ca="true">+IF(OFFSET('Sanitation Data'!$E$32,0,10*ROW('Sanitation Data'!E97))="","",OFFSET('Sanitation Data'!$E$32,0,10*ROW('Sanitation Data'!E97)))</f>
        <v/>
      </c>
      <c r="CU103" s="297" t="str">
        <f ca="true">+IF(OFFSET('Sanitation Data'!$F$28,0,10*ROW('Sanitation Data'!F97))="","",OFFSET('Sanitation Data'!$F$28,0,10*ROW('Sanitation Data'!F97)))</f>
        <v/>
      </c>
      <c r="CV103" s="297" t="str">
        <f ca="true">+IF(OFFSET('Sanitation Data'!$F$29,0,10*ROW('Sanitation Data'!F97))="","",OFFSET('Sanitation Data'!$F$29,0,10*ROW('Sanitation Data'!F97)))</f>
        <v/>
      </c>
      <c r="CW103" s="297" t="str">
        <f ca="true">+IF(OFFSET('Sanitation Data'!$F$30,0,10*ROW('Sanitation Data'!F97))="","",OFFSET('Sanitation Data'!$F$30,0,10*ROW('Sanitation Data'!F97)))</f>
        <v/>
      </c>
      <c r="CX103" s="297" t="str">
        <f ca="true">+IF(OFFSET('Sanitation Data'!$F$31,0,10*ROW('Sanitation Data'!F97))="","",OFFSET('Sanitation Data'!$F$31,0,10*ROW('Sanitation Data'!F97)))</f>
        <v/>
      </c>
      <c r="CY103" s="297" t="str">
        <f ca="true">+IF(OFFSET('Sanitation Data'!$F$32,0,10*ROW('Sanitation Data'!F97))="","",OFFSET('Sanitation Data'!$F$32,0,10*ROW('Sanitation Data'!F97)))</f>
        <v/>
      </c>
      <c r="CZ103" s="297" t="str">
        <f ca="true">+IF(OFFSET('Sanitation Data'!$G$28,0,10*ROW('Sanitation Data'!G97))="","",OFFSET('Sanitation Data'!$G$28,0,10*ROW('Sanitation Data'!G97)))</f>
        <v/>
      </c>
      <c r="DA103" s="297" t="str">
        <f ca="true">+IF(OFFSET('Sanitation Data'!$G$29,0,10*ROW('Sanitation Data'!G97))="","",OFFSET('Sanitation Data'!$G$29,0,10*ROW('Sanitation Data'!G97)))</f>
        <v/>
      </c>
      <c r="DB103" s="297" t="str">
        <f ca="true">+IF(OFFSET('Sanitation Data'!$G$30,0,10*ROW('Sanitation Data'!G97))="","",OFFSET('Sanitation Data'!$G$30,0,10*ROW('Sanitation Data'!G97)))</f>
        <v/>
      </c>
      <c r="DC103" s="297" t="str">
        <f ca="true">+IF(OFFSET('Sanitation Data'!$G$31,0,10*ROW('Sanitation Data'!G97))="","",OFFSET('Sanitation Data'!$G$31,0,10*ROW('Sanitation Data'!G97)))</f>
        <v/>
      </c>
      <c r="DD103" s="297" t="str">
        <f ca="true">+IF(OFFSET('Sanitation Data'!$G$32,0,10*ROW('Sanitation Data'!G97))="","",OFFSET('Sanitation Data'!$G$32,0,10*ROW('Sanitation Data'!G97)))</f>
        <v/>
      </c>
      <c r="DE103" s="297" t="str">
        <f ca="true">+IF(OFFSET('Sanitation Data'!$H$28,0,10*ROW('Sanitation Data'!H97))="","",OFFSET('Sanitation Data'!$H$28,0,10*ROW('Sanitation Data'!H97)))</f>
        <v/>
      </c>
      <c r="DF103" s="297" t="str">
        <f ca="true">+IF(OFFSET('Sanitation Data'!$H$29,0,10*ROW('Sanitation Data'!H97))="","",OFFSET('Sanitation Data'!$H$29,0,10*ROW('Sanitation Data'!H97)))</f>
        <v/>
      </c>
      <c r="DG103" s="297" t="str">
        <f ca="true">+IF(OFFSET('Sanitation Data'!$H$30,0,10*ROW('Sanitation Data'!H97))="","",OFFSET('Sanitation Data'!$H$30,0,10*ROW('Sanitation Data'!H97)))</f>
        <v/>
      </c>
      <c r="DH103" s="297" t="str">
        <f ca="true">+IF(OFFSET('Sanitation Data'!$H$31,0,10*ROW('Sanitation Data'!H97))="","",OFFSET('Sanitation Data'!$H$31,0,10*ROW('Sanitation Data'!H97)))</f>
        <v/>
      </c>
      <c r="DI103" s="297" t="str">
        <f ca="true">+IF(OFFSET('Sanitation Data'!$H$32,0,10*ROW('Sanitation Data'!H97))="","",OFFSET('Sanitation Data'!$H$32,0,10*ROW('Sanitation Data'!H97)))</f>
        <v/>
      </c>
      <c r="DJ103" s="297" t="str">
        <f ca="true">+IF(OFFSET('Sanitation Data'!$I$28,0,10*ROW('Sanitation Data'!I97))="","",OFFSET('Sanitation Data'!$I$28,0,10*ROW('Sanitation Data'!I97)))</f>
        <v/>
      </c>
      <c r="DK103" s="297" t="str">
        <f ca="true">+IF(OFFSET('Sanitation Data'!$I$29,0,10*ROW('Sanitation Data'!I97))="","",OFFSET('Sanitation Data'!$I$29,0,10*ROW('Sanitation Data'!I97)))</f>
        <v/>
      </c>
      <c r="DL103" s="297" t="str">
        <f ca="true">+IF(OFFSET('Sanitation Data'!$I$30,0,10*ROW('Sanitation Data'!I97))="","",OFFSET('Sanitation Data'!$I$30,0,10*ROW('Sanitation Data'!I97)))</f>
        <v/>
      </c>
      <c r="DM103" s="297" t="str">
        <f ca="true">+IF(OFFSET('Sanitation Data'!$I$31,0,10*ROW('Sanitation Data'!I97))="","",OFFSET('Sanitation Data'!$I$31,0,10*ROW('Sanitation Data'!I97)))</f>
        <v/>
      </c>
      <c r="DN103" s="297" t="str">
        <f ca="true">+IF(OFFSET('Sanitation Data'!$I$32,0,10*ROW('Sanitation Data'!I97))="","",OFFSET('Sanitation Data'!$I$32,0,10*ROW('Sanitation Data'!I97)))</f>
        <v/>
      </c>
      <c r="DO103" s="297" t="str">
        <f ca="true">+IF(OFFSET('Hygiene Data'!$D$11,0,10*ROW('Hygiene Data'!D97))="","",OFFSET('Hygiene Data'!$D$11,0,10*ROW('Hygiene Data'!D97)))</f>
        <v/>
      </c>
      <c r="DP103" s="297" t="str">
        <f ca="true">+IF(OFFSET('Hygiene Data'!$D$12,0,10*ROW('Hygiene Data'!D97))="","",OFFSET('Hygiene Data'!$D$12,0,10*ROW('Hygiene Data'!D97)))</f>
        <v/>
      </c>
      <c r="DQ103" s="297" t="str">
        <f ca="true">+IF(OFFSET('Hygiene Data'!$D$13,0,10*ROW('Hygiene Data'!D97))="","",OFFSET('Hygiene Data'!$D$13,0,10*ROW('Hygiene Data'!D97)))</f>
        <v/>
      </c>
      <c r="DR103" s="297" t="str">
        <f ca="true">+IF(OFFSET('Hygiene Data'!$E$11,0,10*ROW('Hygiene Data'!E97))="","",OFFSET('Hygiene Data'!$E$11,0,10*ROW('Hygiene Data'!E97)))</f>
        <v/>
      </c>
      <c r="DS103" s="297" t="str">
        <f ca="true">+IF(OFFSET('Hygiene Data'!$E$12,0,10*ROW('Hygiene Data'!E97))="","",OFFSET('Hygiene Data'!$E$12,0,10*ROW('Hygiene Data'!E97)))</f>
        <v/>
      </c>
      <c r="DT103" s="297" t="str">
        <f ca="true">+IF(OFFSET('Hygiene Data'!$E$13,0,10*ROW('Hygiene Data'!E97))="","",OFFSET('Hygiene Data'!$E$13,0,10*ROW('Hygiene Data'!E97)))</f>
        <v/>
      </c>
      <c r="DU103" s="297" t="str">
        <f ca="true">+IF(OFFSET('Hygiene Data'!$F$11,0,10*ROW('Hygiene Data'!F97))="","",OFFSET('Hygiene Data'!$F$11,0,10*ROW('Hygiene Data'!F97)))</f>
        <v/>
      </c>
      <c r="DV103" s="297" t="str">
        <f ca="true">+IF(OFFSET('Hygiene Data'!$F$12,0,10*ROW('Hygiene Data'!F97))="","",OFFSET('Hygiene Data'!$F$12,0,10*ROW('Hygiene Data'!F97)))</f>
        <v/>
      </c>
      <c r="DW103" s="297" t="str">
        <f ca="true">+IF(OFFSET('Hygiene Data'!$F$13,0,10*ROW('Hygiene Data'!F97))="","",OFFSET('Hygiene Data'!$F$13,0,10*ROW('Hygiene Data'!F97)))</f>
        <v/>
      </c>
      <c r="DX103" s="297" t="str">
        <f ca="true">+IF(OFFSET('Hygiene Data'!$G$11,0,10*ROW('Hygiene Data'!G97))="","",OFFSET('Hygiene Data'!$G$11,0,10*ROW('Hygiene Data'!G97)))</f>
        <v/>
      </c>
      <c r="DY103" s="297" t="str">
        <f ca="true">+IF(OFFSET('Hygiene Data'!$G$12,0,10*ROW('Hygiene Data'!G97))="","",OFFSET('Hygiene Data'!$G$12,0,10*ROW('Hygiene Data'!G97)))</f>
        <v/>
      </c>
      <c r="DZ103" s="297" t="str">
        <f ca="true">+IF(OFFSET('Hygiene Data'!$G$13,0,10*ROW('Hygiene Data'!G97))="","",OFFSET('Hygiene Data'!$G$13,0,10*ROW('Hygiene Data'!G97)))</f>
        <v/>
      </c>
      <c r="EA103" s="297" t="str">
        <f ca="true">+IF(OFFSET('Hygiene Data'!$H$11,0,10*ROW('Hygiene Data'!H97))="","",OFFSET('Hygiene Data'!$H$11,0,10*ROW('Hygiene Data'!H97)))</f>
        <v/>
      </c>
      <c r="EB103" s="297" t="str">
        <f ca="true">+IF(OFFSET('Hygiene Data'!$H$12,0,10*ROW('Hygiene Data'!H97))="","",OFFSET('Hygiene Data'!$H$12,0,10*ROW('Hygiene Data'!H97)))</f>
        <v/>
      </c>
      <c r="EC103" s="297" t="str">
        <f ca="true">+IF(OFFSET('Hygiene Data'!$H$13,0,10*ROW('Hygiene Data'!H97))="","",OFFSET('Hygiene Data'!$H$13,0,10*ROW('Hygiene Data'!H97)))</f>
        <v/>
      </c>
      <c r="ED103" s="297" t="str">
        <f ca="true">+IF(OFFSET('Hygiene Data'!$I$11,0,10*ROW('Hygiene Data'!I97))="","",OFFSET('Hygiene Data'!$I$11,0,10*ROW('Hygiene Data'!I97)))</f>
        <v/>
      </c>
      <c r="EE103" s="297" t="str">
        <f ca="true">+IF(OFFSET('Hygiene Data'!$I$12,0,10*ROW('Hygiene Data'!I97))="","",OFFSET('Hygiene Data'!$I$12,0,10*ROW('Hygiene Data'!I97)))</f>
        <v/>
      </c>
      <c r="EF103" s="29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3"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7"/>
      <c r="BS104" s="297" t="str">
        <f ca="true">+IF(OFFSET('Water Data'!$D$27,0,10*ROW('Water Data'!D98))="","",OFFSET('Water Data'!$D$27,0,10*ROW('Water Data'!D98)))</f>
        <v/>
      </c>
      <c r="BT104" s="297" t="str">
        <f ca="true">+IF(OFFSET('Water Data'!$D$28,0,10*ROW('Water Data'!D98))="","",OFFSET('Water Data'!$D$28,0,10*ROW('Water Data'!D98)))</f>
        <v/>
      </c>
      <c r="BU104" s="297" t="str">
        <f ca="true">+IF(OFFSET('Water Data'!$D$29,0,10*ROW('Water Data'!D98))="","",OFFSET('Water Data'!$D$29,0,10*ROW('Water Data'!D98)))</f>
        <v/>
      </c>
      <c r="BV104" s="297" t="str">
        <f ca="true">+IF(OFFSET('Water Data'!$E$27,0,10*ROW('Water Data'!E98))="","",OFFSET('Water Data'!$E$27,0,10*ROW('Water Data'!E98)))</f>
        <v/>
      </c>
      <c r="BW104" s="297" t="str">
        <f ca="true">+IF(OFFSET('Water Data'!$E$28,0,10*ROW('Water Data'!E98))="","",OFFSET('Water Data'!$E$28,0,10*ROW('Water Data'!E98)))</f>
        <v/>
      </c>
      <c r="BX104" s="297" t="str">
        <f ca="true">+IF(OFFSET('Water Data'!$E$29,0,10*ROW('Water Data'!E98))="","",OFFSET('Water Data'!$E$29,0,10*ROW('Water Data'!E98)))</f>
        <v/>
      </c>
      <c r="BY104" s="297" t="str">
        <f ca="true">+IF(OFFSET('Water Data'!$F$27,0,10*ROW('Water Data'!F98))="","",OFFSET('Water Data'!$F$27,0,10*ROW('Water Data'!F98)))</f>
        <v/>
      </c>
      <c r="BZ104" s="297" t="str">
        <f ca="true">+IF(OFFSET('Water Data'!$F$28,0,10*ROW('Water Data'!F98))="","",OFFSET('Water Data'!$F$28,0,10*ROW('Water Data'!F98)))</f>
        <v/>
      </c>
      <c r="CA104" s="297" t="str">
        <f ca="true">+IF(OFFSET('Water Data'!$F$29,0,10*ROW('Water Data'!F98))="","",OFFSET('Water Data'!$F$29,0,10*ROW('Water Data'!F98)))</f>
        <v/>
      </c>
      <c r="CB104" s="297" t="str">
        <f ca="true">+IF(OFFSET('Water Data'!$G$27,0,10*ROW('Water Data'!G98))="","",OFFSET('Water Data'!$G$27,0,10*ROW('Water Data'!G98)))</f>
        <v/>
      </c>
      <c r="CC104" s="297" t="str">
        <f ca="true">+IF(OFFSET('Water Data'!$G$28,0,10*ROW('Water Data'!G98))="","",OFFSET('Water Data'!$G$28,0,10*ROW('Water Data'!G98)))</f>
        <v/>
      </c>
      <c r="CD104" s="297" t="str">
        <f ca="true">+IF(OFFSET('Water Data'!$G$29,0,10*ROW('Water Data'!G98))="","",OFFSET('Water Data'!$G$29,0,10*ROW('Water Data'!G98)))</f>
        <v/>
      </c>
      <c r="CE104" s="297" t="str">
        <f ca="true">+IF(OFFSET('Water Data'!$H$27,0,10*ROW('Water Data'!H98))="","",OFFSET('Water Data'!$H$27,0,10*ROW('Water Data'!H98)))</f>
        <v/>
      </c>
      <c r="CF104" s="297" t="str">
        <f ca="true">+IF(OFFSET('Water Data'!$H$28,0,10*ROW('Water Data'!H98))="","",OFFSET('Water Data'!$H$28,0,10*ROW('Water Data'!H98)))</f>
        <v/>
      </c>
      <c r="CG104" s="297" t="str">
        <f ca="true">+IF(OFFSET('Water Data'!$H$29,0,10*ROW('Water Data'!H98))="","",OFFSET('Water Data'!$H$29,0,10*ROW('Water Data'!H98)))</f>
        <v/>
      </c>
      <c r="CH104" s="297" t="str">
        <f ca="true">+IF(OFFSET('Water Data'!$I$27,0,10*ROW('Water Data'!I98))="","",OFFSET('Water Data'!$I$27,0,10*ROW('Water Data'!I98)))</f>
        <v/>
      </c>
      <c r="CI104" s="297" t="str">
        <f ca="true">+IF(OFFSET('Water Data'!$I$28,0,10*ROW('Water Data'!I98))="","",OFFSET('Water Data'!$I$28,0,10*ROW('Water Data'!I98)))</f>
        <v/>
      </c>
      <c r="CJ104" s="297" t="str">
        <f ca="true">+IF(OFFSET('Water Data'!$I$29,0,10*ROW('Water Data'!I98))="","",OFFSET('Water Data'!$I$29,0,10*ROW('Water Data'!I98)))</f>
        <v/>
      </c>
      <c r="CK104" s="297" t="str">
        <f ca="true">+IF(OFFSET('Sanitation Data'!$D$28,0,10*ROW('Sanitation Data'!D98))="","",OFFSET('Sanitation Data'!$D$28,0,10*ROW('Sanitation Data'!D98)))</f>
        <v/>
      </c>
      <c r="CL104" s="297" t="str">
        <f ca="true">+IF(OFFSET('Sanitation Data'!$D$29,0,10*ROW('Sanitation Data'!D98))="","",OFFSET('Sanitation Data'!$D$29,0,10*ROW('Sanitation Data'!D98)))</f>
        <v/>
      </c>
      <c r="CM104" s="297" t="str">
        <f ca="true">+IF(OFFSET('Sanitation Data'!$D$30,0,10*ROW('Sanitation Data'!D98))="","",OFFSET('Sanitation Data'!$D$30,0,10*ROW('Sanitation Data'!D98)))</f>
        <v/>
      </c>
      <c r="CN104" s="297" t="str">
        <f ca="true">+IF(OFFSET('Sanitation Data'!$D$31,0,10*ROW('Sanitation Data'!D98))="","",OFFSET('Sanitation Data'!$D$31,0,10*ROW('Sanitation Data'!D98)))</f>
        <v/>
      </c>
      <c r="CO104" s="297" t="str">
        <f ca="true">+IF(OFFSET('Sanitation Data'!$D$32,0,10*ROW('Sanitation Data'!D98))="","",OFFSET('Sanitation Data'!$D$32,0,10*ROW('Sanitation Data'!D98)))</f>
        <v/>
      </c>
      <c r="CP104" s="297" t="str">
        <f ca="true">+IF(OFFSET('Sanitation Data'!$E$28,0,10*ROW('Sanitation Data'!E98))="","",OFFSET('Sanitation Data'!$E$28,0,10*ROW('Sanitation Data'!E98)))</f>
        <v/>
      </c>
      <c r="CQ104" s="297" t="str">
        <f ca="true">+IF(OFFSET('Sanitation Data'!$E$29,0,10*ROW('Sanitation Data'!E98))="","",OFFSET('Sanitation Data'!$E$29,0,10*ROW('Sanitation Data'!E98)))</f>
        <v/>
      </c>
      <c r="CR104" s="297" t="str">
        <f ca="true">+IF(OFFSET('Sanitation Data'!$E$30,0,10*ROW('Sanitation Data'!E98))="","",OFFSET('Sanitation Data'!$E$30,0,10*ROW('Sanitation Data'!E98)))</f>
        <v/>
      </c>
      <c r="CS104" s="297" t="str">
        <f ca="true">+IF(OFFSET('Sanitation Data'!$E$31,0,10*ROW('Sanitation Data'!E98))="","",OFFSET('Sanitation Data'!$E$31,0,10*ROW('Sanitation Data'!E98)))</f>
        <v/>
      </c>
      <c r="CT104" s="297" t="str">
        <f ca="true">+IF(OFFSET('Sanitation Data'!$E$32,0,10*ROW('Sanitation Data'!E98))="","",OFFSET('Sanitation Data'!$E$32,0,10*ROW('Sanitation Data'!E98)))</f>
        <v/>
      </c>
      <c r="CU104" s="297" t="str">
        <f ca="true">+IF(OFFSET('Sanitation Data'!$F$28,0,10*ROW('Sanitation Data'!F98))="","",OFFSET('Sanitation Data'!$F$28,0,10*ROW('Sanitation Data'!F98)))</f>
        <v/>
      </c>
      <c r="CV104" s="297" t="str">
        <f ca="true">+IF(OFFSET('Sanitation Data'!$F$29,0,10*ROW('Sanitation Data'!F98))="","",OFFSET('Sanitation Data'!$F$29,0,10*ROW('Sanitation Data'!F98)))</f>
        <v/>
      </c>
      <c r="CW104" s="297" t="str">
        <f ca="true">+IF(OFFSET('Sanitation Data'!$F$30,0,10*ROW('Sanitation Data'!F98))="","",OFFSET('Sanitation Data'!$F$30,0,10*ROW('Sanitation Data'!F98)))</f>
        <v/>
      </c>
      <c r="CX104" s="297" t="str">
        <f ca="true">+IF(OFFSET('Sanitation Data'!$F$31,0,10*ROW('Sanitation Data'!F98))="","",OFFSET('Sanitation Data'!$F$31,0,10*ROW('Sanitation Data'!F98)))</f>
        <v/>
      </c>
      <c r="CY104" s="297" t="str">
        <f ca="true">+IF(OFFSET('Sanitation Data'!$F$32,0,10*ROW('Sanitation Data'!F98))="","",OFFSET('Sanitation Data'!$F$32,0,10*ROW('Sanitation Data'!F98)))</f>
        <v/>
      </c>
      <c r="CZ104" s="297" t="str">
        <f ca="true">+IF(OFFSET('Sanitation Data'!$G$28,0,10*ROW('Sanitation Data'!G98))="","",OFFSET('Sanitation Data'!$G$28,0,10*ROW('Sanitation Data'!G98)))</f>
        <v/>
      </c>
      <c r="DA104" s="297" t="str">
        <f ca="true">+IF(OFFSET('Sanitation Data'!$G$29,0,10*ROW('Sanitation Data'!G98))="","",OFFSET('Sanitation Data'!$G$29,0,10*ROW('Sanitation Data'!G98)))</f>
        <v/>
      </c>
      <c r="DB104" s="297" t="str">
        <f ca="true">+IF(OFFSET('Sanitation Data'!$G$30,0,10*ROW('Sanitation Data'!G98))="","",OFFSET('Sanitation Data'!$G$30,0,10*ROW('Sanitation Data'!G98)))</f>
        <v/>
      </c>
      <c r="DC104" s="297" t="str">
        <f ca="true">+IF(OFFSET('Sanitation Data'!$G$31,0,10*ROW('Sanitation Data'!G98))="","",OFFSET('Sanitation Data'!$G$31,0,10*ROW('Sanitation Data'!G98)))</f>
        <v/>
      </c>
      <c r="DD104" s="297" t="str">
        <f ca="true">+IF(OFFSET('Sanitation Data'!$G$32,0,10*ROW('Sanitation Data'!G98))="","",OFFSET('Sanitation Data'!$G$32,0,10*ROW('Sanitation Data'!G98)))</f>
        <v/>
      </c>
      <c r="DE104" s="297" t="str">
        <f ca="true">+IF(OFFSET('Sanitation Data'!$H$28,0,10*ROW('Sanitation Data'!H98))="","",OFFSET('Sanitation Data'!$H$28,0,10*ROW('Sanitation Data'!H98)))</f>
        <v/>
      </c>
      <c r="DF104" s="297" t="str">
        <f ca="true">+IF(OFFSET('Sanitation Data'!$H$29,0,10*ROW('Sanitation Data'!H98))="","",OFFSET('Sanitation Data'!$H$29,0,10*ROW('Sanitation Data'!H98)))</f>
        <v/>
      </c>
      <c r="DG104" s="297" t="str">
        <f ca="true">+IF(OFFSET('Sanitation Data'!$H$30,0,10*ROW('Sanitation Data'!H98))="","",OFFSET('Sanitation Data'!$H$30,0,10*ROW('Sanitation Data'!H98)))</f>
        <v/>
      </c>
      <c r="DH104" s="297" t="str">
        <f ca="true">+IF(OFFSET('Sanitation Data'!$H$31,0,10*ROW('Sanitation Data'!H98))="","",OFFSET('Sanitation Data'!$H$31,0,10*ROW('Sanitation Data'!H98)))</f>
        <v/>
      </c>
      <c r="DI104" s="297" t="str">
        <f ca="true">+IF(OFFSET('Sanitation Data'!$H$32,0,10*ROW('Sanitation Data'!H98))="","",OFFSET('Sanitation Data'!$H$32,0,10*ROW('Sanitation Data'!H98)))</f>
        <v/>
      </c>
      <c r="DJ104" s="297" t="str">
        <f ca="true">+IF(OFFSET('Sanitation Data'!$I$28,0,10*ROW('Sanitation Data'!I98))="","",OFFSET('Sanitation Data'!$I$28,0,10*ROW('Sanitation Data'!I98)))</f>
        <v/>
      </c>
      <c r="DK104" s="297" t="str">
        <f ca="true">+IF(OFFSET('Sanitation Data'!$I$29,0,10*ROW('Sanitation Data'!I98))="","",OFFSET('Sanitation Data'!$I$29,0,10*ROW('Sanitation Data'!I98)))</f>
        <v/>
      </c>
      <c r="DL104" s="297" t="str">
        <f ca="true">+IF(OFFSET('Sanitation Data'!$I$30,0,10*ROW('Sanitation Data'!I98))="","",OFFSET('Sanitation Data'!$I$30,0,10*ROW('Sanitation Data'!I98)))</f>
        <v/>
      </c>
      <c r="DM104" s="297" t="str">
        <f ca="true">+IF(OFFSET('Sanitation Data'!$I$31,0,10*ROW('Sanitation Data'!I98))="","",OFFSET('Sanitation Data'!$I$31,0,10*ROW('Sanitation Data'!I98)))</f>
        <v/>
      </c>
      <c r="DN104" s="297" t="str">
        <f ca="true">+IF(OFFSET('Sanitation Data'!$I$32,0,10*ROW('Sanitation Data'!I98))="","",OFFSET('Sanitation Data'!$I$32,0,10*ROW('Sanitation Data'!I98)))</f>
        <v/>
      </c>
      <c r="DO104" s="297" t="str">
        <f ca="true">+IF(OFFSET('Hygiene Data'!$D$11,0,10*ROW('Hygiene Data'!D98))="","",OFFSET('Hygiene Data'!$D$11,0,10*ROW('Hygiene Data'!D98)))</f>
        <v/>
      </c>
      <c r="DP104" s="297" t="str">
        <f ca="true">+IF(OFFSET('Hygiene Data'!$D$12,0,10*ROW('Hygiene Data'!D98))="","",OFFSET('Hygiene Data'!$D$12,0,10*ROW('Hygiene Data'!D98)))</f>
        <v/>
      </c>
      <c r="DQ104" s="297" t="str">
        <f ca="true">+IF(OFFSET('Hygiene Data'!$D$13,0,10*ROW('Hygiene Data'!D98))="","",OFFSET('Hygiene Data'!$D$13,0,10*ROW('Hygiene Data'!D98)))</f>
        <v/>
      </c>
      <c r="DR104" s="297" t="str">
        <f ca="true">+IF(OFFSET('Hygiene Data'!$E$11,0,10*ROW('Hygiene Data'!E98))="","",OFFSET('Hygiene Data'!$E$11,0,10*ROW('Hygiene Data'!E98)))</f>
        <v/>
      </c>
      <c r="DS104" s="297" t="str">
        <f ca="true">+IF(OFFSET('Hygiene Data'!$E$12,0,10*ROW('Hygiene Data'!E98))="","",OFFSET('Hygiene Data'!$E$12,0,10*ROW('Hygiene Data'!E98)))</f>
        <v/>
      </c>
      <c r="DT104" s="297" t="str">
        <f ca="true">+IF(OFFSET('Hygiene Data'!$E$13,0,10*ROW('Hygiene Data'!E98))="","",OFFSET('Hygiene Data'!$E$13,0,10*ROW('Hygiene Data'!E98)))</f>
        <v/>
      </c>
      <c r="DU104" s="297" t="str">
        <f ca="true">+IF(OFFSET('Hygiene Data'!$F$11,0,10*ROW('Hygiene Data'!F98))="","",OFFSET('Hygiene Data'!$F$11,0,10*ROW('Hygiene Data'!F98)))</f>
        <v/>
      </c>
      <c r="DV104" s="297" t="str">
        <f ca="true">+IF(OFFSET('Hygiene Data'!$F$12,0,10*ROW('Hygiene Data'!F98))="","",OFFSET('Hygiene Data'!$F$12,0,10*ROW('Hygiene Data'!F98)))</f>
        <v/>
      </c>
      <c r="DW104" s="297" t="str">
        <f ca="true">+IF(OFFSET('Hygiene Data'!$F$13,0,10*ROW('Hygiene Data'!F98))="","",OFFSET('Hygiene Data'!$F$13,0,10*ROW('Hygiene Data'!F98)))</f>
        <v/>
      </c>
      <c r="DX104" s="297" t="str">
        <f ca="true">+IF(OFFSET('Hygiene Data'!$G$11,0,10*ROW('Hygiene Data'!G98))="","",OFFSET('Hygiene Data'!$G$11,0,10*ROW('Hygiene Data'!G98)))</f>
        <v/>
      </c>
      <c r="DY104" s="297" t="str">
        <f ca="true">+IF(OFFSET('Hygiene Data'!$G$12,0,10*ROW('Hygiene Data'!G98))="","",OFFSET('Hygiene Data'!$G$12,0,10*ROW('Hygiene Data'!G98)))</f>
        <v/>
      </c>
      <c r="DZ104" s="297" t="str">
        <f ca="true">+IF(OFFSET('Hygiene Data'!$G$13,0,10*ROW('Hygiene Data'!G98))="","",OFFSET('Hygiene Data'!$G$13,0,10*ROW('Hygiene Data'!G98)))</f>
        <v/>
      </c>
      <c r="EA104" s="297" t="str">
        <f ca="true">+IF(OFFSET('Hygiene Data'!$H$11,0,10*ROW('Hygiene Data'!H98))="","",OFFSET('Hygiene Data'!$H$11,0,10*ROW('Hygiene Data'!H98)))</f>
        <v/>
      </c>
      <c r="EB104" s="297" t="str">
        <f ca="true">+IF(OFFSET('Hygiene Data'!$H$12,0,10*ROW('Hygiene Data'!H98))="","",OFFSET('Hygiene Data'!$H$12,0,10*ROW('Hygiene Data'!H98)))</f>
        <v/>
      </c>
      <c r="EC104" s="297" t="str">
        <f ca="true">+IF(OFFSET('Hygiene Data'!$H$13,0,10*ROW('Hygiene Data'!H98))="","",OFFSET('Hygiene Data'!$H$13,0,10*ROW('Hygiene Data'!H98)))</f>
        <v/>
      </c>
      <c r="ED104" s="297" t="str">
        <f ca="true">+IF(OFFSET('Hygiene Data'!$I$11,0,10*ROW('Hygiene Data'!I98))="","",OFFSET('Hygiene Data'!$I$11,0,10*ROW('Hygiene Data'!I98)))</f>
        <v/>
      </c>
      <c r="EE104" s="297" t="str">
        <f ca="true">+IF(OFFSET('Hygiene Data'!$I$12,0,10*ROW('Hygiene Data'!I98))="","",OFFSET('Hygiene Data'!$I$12,0,10*ROW('Hygiene Data'!I98)))</f>
        <v/>
      </c>
      <c r="EF104" s="29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3"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7"/>
      <c r="BS105" s="297" t="str">
        <f ca="true">+IF(OFFSET('Water Data'!$D$27,0,10*ROW('Water Data'!D99))="","",OFFSET('Water Data'!$D$27,0,10*ROW('Water Data'!D99)))</f>
        <v/>
      </c>
      <c r="BT105" s="297" t="str">
        <f ca="true">+IF(OFFSET('Water Data'!$D$28,0,10*ROW('Water Data'!D99))="","",OFFSET('Water Data'!$D$28,0,10*ROW('Water Data'!D99)))</f>
        <v/>
      </c>
      <c r="BU105" s="297" t="str">
        <f ca="true">+IF(OFFSET('Water Data'!$D$29,0,10*ROW('Water Data'!D99))="","",OFFSET('Water Data'!$D$29,0,10*ROW('Water Data'!D99)))</f>
        <v/>
      </c>
      <c r="BV105" s="297" t="str">
        <f ca="true">+IF(OFFSET('Water Data'!$E$27,0,10*ROW('Water Data'!E99))="","",OFFSET('Water Data'!$E$27,0,10*ROW('Water Data'!E99)))</f>
        <v/>
      </c>
      <c r="BW105" s="297" t="str">
        <f ca="true">+IF(OFFSET('Water Data'!$E$28,0,10*ROW('Water Data'!E99))="","",OFFSET('Water Data'!$E$28,0,10*ROW('Water Data'!E99)))</f>
        <v/>
      </c>
      <c r="BX105" s="297" t="str">
        <f ca="true">+IF(OFFSET('Water Data'!$E$29,0,10*ROW('Water Data'!E99))="","",OFFSET('Water Data'!$E$29,0,10*ROW('Water Data'!E99)))</f>
        <v/>
      </c>
      <c r="BY105" s="297" t="str">
        <f ca="true">+IF(OFFSET('Water Data'!$F$27,0,10*ROW('Water Data'!F99))="","",OFFSET('Water Data'!$F$27,0,10*ROW('Water Data'!F99)))</f>
        <v/>
      </c>
      <c r="BZ105" s="297" t="str">
        <f ca="true">+IF(OFFSET('Water Data'!$F$28,0,10*ROW('Water Data'!F99))="","",OFFSET('Water Data'!$F$28,0,10*ROW('Water Data'!F99)))</f>
        <v/>
      </c>
      <c r="CA105" s="297" t="str">
        <f ca="true">+IF(OFFSET('Water Data'!$F$29,0,10*ROW('Water Data'!F99))="","",OFFSET('Water Data'!$F$29,0,10*ROW('Water Data'!F99)))</f>
        <v/>
      </c>
      <c r="CB105" s="297" t="str">
        <f ca="true">+IF(OFFSET('Water Data'!$G$27,0,10*ROW('Water Data'!G99))="","",OFFSET('Water Data'!$G$27,0,10*ROW('Water Data'!G99)))</f>
        <v/>
      </c>
      <c r="CC105" s="297" t="str">
        <f ca="true">+IF(OFFSET('Water Data'!$G$28,0,10*ROW('Water Data'!G99))="","",OFFSET('Water Data'!$G$28,0,10*ROW('Water Data'!G99)))</f>
        <v/>
      </c>
      <c r="CD105" s="297" t="str">
        <f ca="true">+IF(OFFSET('Water Data'!$G$29,0,10*ROW('Water Data'!G99))="","",OFFSET('Water Data'!$G$29,0,10*ROW('Water Data'!G99)))</f>
        <v/>
      </c>
      <c r="CE105" s="297" t="str">
        <f ca="true">+IF(OFFSET('Water Data'!$H$27,0,10*ROW('Water Data'!H99))="","",OFFSET('Water Data'!$H$27,0,10*ROW('Water Data'!H99)))</f>
        <v/>
      </c>
      <c r="CF105" s="297" t="str">
        <f ca="true">+IF(OFFSET('Water Data'!$H$28,0,10*ROW('Water Data'!H99))="","",OFFSET('Water Data'!$H$28,0,10*ROW('Water Data'!H99)))</f>
        <v/>
      </c>
      <c r="CG105" s="297" t="str">
        <f ca="true">+IF(OFFSET('Water Data'!$H$29,0,10*ROW('Water Data'!H99))="","",OFFSET('Water Data'!$H$29,0,10*ROW('Water Data'!H99)))</f>
        <v/>
      </c>
      <c r="CH105" s="297" t="str">
        <f ca="true">+IF(OFFSET('Water Data'!$I$27,0,10*ROW('Water Data'!I99))="","",OFFSET('Water Data'!$I$27,0,10*ROW('Water Data'!I99)))</f>
        <v/>
      </c>
      <c r="CI105" s="297" t="str">
        <f ca="true">+IF(OFFSET('Water Data'!$I$28,0,10*ROW('Water Data'!I99))="","",OFFSET('Water Data'!$I$28,0,10*ROW('Water Data'!I99)))</f>
        <v/>
      </c>
      <c r="CJ105" s="297" t="str">
        <f ca="true">+IF(OFFSET('Water Data'!$I$29,0,10*ROW('Water Data'!I99))="","",OFFSET('Water Data'!$I$29,0,10*ROW('Water Data'!I99)))</f>
        <v/>
      </c>
      <c r="CK105" s="297" t="str">
        <f ca="true">+IF(OFFSET('Sanitation Data'!$D$28,0,10*ROW('Sanitation Data'!D99))="","",OFFSET('Sanitation Data'!$D$28,0,10*ROW('Sanitation Data'!D99)))</f>
        <v/>
      </c>
      <c r="CL105" s="297" t="str">
        <f ca="true">+IF(OFFSET('Sanitation Data'!$D$29,0,10*ROW('Sanitation Data'!D99))="","",OFFSET('Sanitation Data'!$D$29,0,10*ROW('Sanitation Data'!D99)))</f>
        <v/>
      </c>
      <c r="CM105" s="297" t="str">
        <f ca="true">+IF(OFFSET('Sanitation Data'!$D$30,0,10*ROW('Sanitation Data'!D99))="","",OFFSET('Sanitation Data'!$D$30,0,10*ROW('Sanitation Data'!D99)))</f>
        <v/>
      </c>
      <c r="CN105" s="297" t="str">
        <f ca="true">+IF(OFFSET('Sanitation Data'!$D$31,0,10*ROW('Sanitation Data'!D99))="","",OFFSET('Sanitation Data'!$D$31,0,10*ROW('Sanitation Data'!D99)))</f>
        <v/>
      </c>
      <c r="CO105" s="297" t="str">
        <f ca="true">+IF(OFFSET('Sanitation Data'!$D$32,0,10*ROW('Sanitation Data'!D99))="","",OFFSET('Sanitation Data'!$D$32,0,10*ROW('Sanitation Data'!D99)))</f>
        <v/>
      </c>
      <c r="CP105" s="297" t="str">
        <f ca="true">+IF(OFFSET('Sanitation Data'!$E$28,0,10*ROW('Sanitation Data'!E99))="","",OFFSET('Sanitation Data'!$E$28,0,10*ROW('Sanitation Data'!E99)))</f>
        <v/>
      </c>
      <c r="CQ105" s="297" t="str">
        <f ca="true">+IF(OFFSET('Sanitation Data'!$E$29,0,10*ROW('Sanitation Data'!E99))="","",OFFSET('Sanitation Data'!$E$29,0,10*ROW('Sanitation Data'!E99)))</f>
        <v/>
      </c>
      <c r="CR105" s="297" t="str">
        <f ca="true">+IF(OFFSET('Sanitation Data'!$E$30,0,10*ROW('Sanitation Data'!E99))="","",OFFSET('Sanitation Data'!$E$30,0,10*ROW('Sanitation Data'!E99)))</f>
        <v/>
      </c>
      <c r="CS105" s="297" t="str">
        <f ca="true">+IF(OFFSET('Sanitation Data'!$E$31,0,10*ROW('Sanitation Data'!E99))="","",OFFSET('Sanitation Data'!$E$31,0,10*ROW('Sanitation Data'!E99)))</f>
        <v/>
      </c>
      <c r="CT105" s="297" t="str">
        <f ca="true">+IF(OFFSET('Sanitation Data'!$E$32,0,10*ROW('Sanitation Data'!E99))="","",OFFSET('Sanitation Data'!$E$32,0,10*ROW('Sanitation Data'!E99)))</f>
        <v/>
      </c>
      <c r="CU105" s="297" t="str">
        <f ca="true">+IF(OFFSET('Sanitation Data'!$F$28,0,10*ROW('Sanitation Data'!F99))="","",OFFSET('Sanitation Data'!$F$28,0,10*ROW('Sanitation Data'!F99)))</f>
        <v/>
      </c>
      <c r="CV105" s="297" t="str">
        <f ca="true">+IF(OFFSET('Sanitation Data'!$F$29,0,10*ROW('Sanitation Data'!F99))="","",OFFSET('Sanitation Data'!$F$29,0,10*ROW('Sanitation Data'!F99)))</f>
        <v/>
      </c>
      <c r="CW105" s="297" t="str">
        <f ca="true">+IF(OFFSET('Sanitation Data'!$F$30,0,10*ROW('Sanitation Data'!F99))="","",OFFSET('Sanitation Data'!$F$30,0,10*ROW('Sanitation Data'!F99)))</f>
        <v/>
      </c>
      <c r="CX105" s="297" t="str">
        <f ca="true">+IF(OFFSET('Sanitation Data'!$F$31,0,10*ROW('Sanitation Data'!F99))="","",OFFSET('Sanitation Data'!$F$31,0,10*ROW('Sanitation Data'!F99)))</f>
        <v/>
      </c>
      <c r="CY105" s="297" t="str">
        <f ca="true">+IF(OFFSET('Sanitation Data'!$F$32,0,10*ROW('Sanitation Data'!F99))="","",OFFSET('Sanitation Data'!$F$32,0,10*ROW('Sanitation Data'!F99)))</f>
        <v/>
      </c>
      <c r="CZ105" s="297" t="str">
        <f ca="true">+IF(OFFSET('Sanitation Data'!$G$28,0,10*ROW('Sanitation Data'!G99))="","",OFFSET('Sanitation Data'!$G$28,0,10*ROW('Sanitation Data'!G99)))</f>
        <v/>
      </c>
      <c r="DA105" s="297" t="str">
        <f ca="true">+IF(OFFSET('Sanitation Data'!$G$29,0,10*ROW('Sanitation Data'!G99))="","",OFFSET('Sanitation Data'!$G$29,0,10*ROW('Sanitation Data'!G99)))</f>
        <v/>
      </c>
      <c r="DB105" s="297" t="str">
        <f ca="true">+IF(OFFSET('Sanitation Data'!$G$30,0,10*ROW('Sanitation Data'!G99))="","",OFFSET('Sanitation Data'!$G$30,0,10*ROW('Sanitation Data'!G99)))</f>
        <v/>
      </c>
      <c r="DC105" s="297" t="str">
        <f ca="true">+IF(OFFSET('Sanitation Data'!$G$31,0,10*ROW('Sanitation Data'!G99))="","",OFFSET('Sanitation Data'!$G$31,0,10*ROW('Sanitation Data'!G99)))</f>
        <v/>
      </c>
      <c r="DD105" s="297" t="str">
        <f ca="true">+IF(OFFSET('Sanitation Data'!$G$32,0,10*ROW('Sanitation Data'!G99))="","",OFFSET('Sanitation Data'!$G$32,0,10*ROW('Sanitation Data'!G99)))</f>
        <v/>
      </c>
      <c r="DE105" s="297" t="str">
        <f ca="true">+IF(OFFSET('Sanitation Data'!$H$28,0,10*ROW('Sanitation Data'!H99))="","",OFFSET('Sanitation Data'!$H$28,0,10*ROW('Sanitation Data'!H99)))</f>
        <v/>
      </c>
      <c r="DF105" s="297" t="str">
        <f ca="true">+IF(OFFSET('Sanitation Data'!$H$29,0,10*ROW('Sanitation Data'!H99))="","",OFFSET('Sanitation Data'!$H$29,0,10*ROW('Sanitation Data'!H99)))</f>
        <v/>
      </c>
      <c r="DG105" s="297" t="str">
        <f ca="true">+IF(OFFSET('Sanitation Data'!$H$30,0,10*ROW('Sanitation Data'!H99))="","",OFFSET('Sanitation Data'!$H$30,0,10*ROW('Sanitation Data'!H99)))</f>
        <v/>
      </c>
      <c r="DH105" s="297" t="str">
        <f ca="true">+IF(OFFSET('Sanitation Data'!$H$31,0,10*ROW('Sanitation Data'!H99))="","",OFFSET('Sanitation Data'!$H$31,0,10*ROW('Sanitation Data'!H99)))</f>
        <v/>
      </c>
      <c r="DI105" s="297" t="str">
        <f ca="true">+IF(OFFSET('Sanitation Data'!$H$32,0,10*ROW('Sanitation Data'!H99))="","",OFFSET('Sanitation Data'!$H$32,0,10*ROW('Sanitation Data'!H99)))</f>
        <v/>
      </c>
      <c r="DJ105" s="297" t="str">
        <f ca="true">+IF(OFFSET('Sanitation Data'!$I$28,0,10*ROW('Sanitation Data'!I99))="","",OFFSET('Sanitation Data'!$I$28,0,10*ROW('Sanitation Data'!I99)))</f>
        <v/>
      </c>
      <c r="DK105" s="297" t="str">
        <f ca="true">+IF(OFFSET('Sanitation Data'!$I$29,0,10*ROW('Sanitation Data'!I99))="","",OFFSET('Sanitation Data'!$I$29,0,10*ROW('Sanitation Data'!I99)))</f>
        <v/>
      </c>
      <c r="DL105" s="297" t="str">
        <f ca="true">+IF(OFFSET('Sanitation Data'!$I$30,0,10*ROW('Sanitation Data'!I99))="","",OFFSET('Sanitation Data'!$I$30,0,10*ROW('Sanitation Data'!I99)))</f>
        <v/>
      </c>
      <c r="DM105" s="297" t="str">
        <f ca="true">+IF(OFFSET('Sanitation Data'!$I$31,0,10*ROW('Sanitation Data'!I99))="","",OFFSET('Sanitation Data'!$I$31,0,10*ROW('Sanitation Data'!I99)))</f>
        <v/>
      </c>
      <c r="DN105" s="297" t="str">
        <f ca="true">+IF(OFFSET('Sanitation Data'!$I$32,0,10*ROW('Sanitation Data'!I99))="","",OFFSET('Sanitation Data'!$I$32,0,10*ROW('Sanitation Data'!I99)))</f>
        <v/>
      </c>
      <c r="DO105" s="297" t="str">
        <f ca="true">+IF(OFFSET('Hygiene Data'!$D$11,0,10*ROW('Hygiene Data'!D99))="","",OFFSET('Hygiene Data'!$D$11,0,10*ROW('Hygiene Data'!D99)))</f>
        <v/>
      </c>
      <c r="DP105" s="297" t="str">
        <f ca="true">+IF(OFFSET('Hygiene Data'!$D$12,0,10*ROW('Hygiene Data'!D99))="","",OFFSET('Hygiene Data'!$D$12,0,10*ROW('Hygiene Data'!D99)))</f>
        <v/>
      </c>
      <c r="DQ105" s="297" t="str">
        <f ca="true">+IF(OFFSET('Hygiene Data'!$D$13,0,10*ROW('Hygiene Data'!D99))="","",OFFSET('Hygiene Data'!$D$13,0,10*ROW('Hygiene Data'!D99)))</f>
        <v/>
      </c>
      <c r="DR105" s="297" t="str">
        <f ca="true">+IF(OFFSET('Hygiene Data'!$E$11,0,10*ROW('Hygiene Data'!E99))="","",OFFSET('Hygiene Data'!$E$11,0,10*ROW('Hygiene Data'!E99)))</f>
        <v/>
      </c>
      <c r="DS105" s="297" t="str">
        <f ca="true">+IF(OFFSET('Hygiene Data'!$E$12,0,10*ROW('Hygiene Data'!E99))="","",OFFSET('Hygiene Data'!$E$12,0,10*ROW('Hygiene Data'!E99)))</f>
        <v/>
      </c>
      <c r="DT105" s="297" t="str">
        <f ca="true">+IF(OFFSET('Hygiene Data'!$E$13,0,10*ROW('Hygiene Data'!E99))="","",OFFSET('Hygiene Data'!$E$13,0,10*ROW('Hygiene Data'!E99)))</f>
        <v/>
      </c>
      <c r="DU105" s="297" t="str">
        <f ca="true">+IF(OFFSET('Hygiene Data'!$F$11,0,10*ROW('Hygiene Data'!F99))="","",OFFSET('Hygiene Data'!$F$11,0,10*ROW('Hygiene Data'!F99)))</f>
        <v/>
      </c>
      <c r="DV105" s="297" t="str">
        <f ca="true">+IF(OFFSET('Hygiene Data'!$F$12,0,10*ROW('Hygiene Data'!F99))="","",OFFSET('Hygiene Data'!$F$12,0,10*ROW('Hygiene Data'!F99)))</f>
        <v/>
      </c>
      <c r="DW105" s="297" t="str">
        <f ca="true">+IF(OFFSET('Hygiene Data'!$F$13,0,10*ROW('Hygiene Data'!F99))="","",OFFSET('Hygiene Data'!$F$13,0,10*ROW('Hygiene Data'!F99)))</f>
        <v/>
      </c>
      <c r="DX105" s="297" t="str">
        <f ca="true">+IF(OFFSET('Hygiene Data'!$G$11,0,10*ROW('Hygiene Data'!G99))="","",OFFSET('Hygiene Data'!$G$11,0,10*ROW('Hygiene Data'!G99)))</f>
        <v/>
      </c>
      <c r="DY105" s="297" t="str">
        <f ca="true">+IF(OFFSET('Hygiene Data'!$G$12,0,10*ROW('Hygiene Data'!G99))="","",OFFSET('Hygiene Data'!$G$12,0,10*ROW('Hygiene Data'!G99)))</f>
        <v/>
      </c>
      <c r="DZ105" s="297" t="str">
        <f ca="true">+IF(OFFSET('Hygiene Data'!$G$13,0,10*ROW('Hygiene Data'!G99))="","",OFFSET('Hygiene Data'!$G$13,0,10*ROW('Hygiene Data'!G99)))</f>
        <v/>
      </c>
      <c r="EA105" s="297" t="str">
        <f ca="true">+IF(OFFSET('Hygiene Data'!$H$11,0,10*ROW('Hygiene Data'!H99))="","",OFFSET('Hygiene Data'!$H$11,0,10*ROW('Hygiene Data'!H99)))</f>
        <v/>
      </c>
      <c r="EB105" s="297" t="str">
        <f ca="true">+IF(OFFSET('Hygiene Data'!$H$12,0,10*ROW('Hygiene Data'!H99))="","",OFFSET('Hygiene Data'!$H$12,0,10*ROW('Hygiene Data'!H99)))</f>
        <v/>
      </c>
      <c r="EC105" s="297" t="str">
        <f ca="true">+IF(OFFSET('Hygiene Data'!$H$13,0,10*ROW('Hygiene Data'!H99))="","",OFFSET('Hygiene Data'!$H$13,0,10*ROW('Hygiene Data'!H99)))</f>
        <v/>
      </c>
      <c r="ED105" s="297" t="str">
        <f ca="true">+IF(OFFSET('Hygiene Data'!$I$11,0,10*ROW('Hygiene Data'!I99))="","",OFFSET('Hygiene Data'!$I$11,0,10*ROW('Hygiene Data'!I99)))</f>
        <v/>
      </c>
      <c r="EE105" s="297" t="str">
        <f ca="true">+IF(OFFSET('Hygiene Data'!$I$12,0,10*ROW('Hygiene Data'!I99))="","",OFFSET('Hygiene Data'!$I$12,0,10*ROW('Hygiene Data'!I99)))</f>
        <v/>
      </c>
      <c r="EF105" s="29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3"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7"/>
      <c r="BS106" s="297" t="str">
        <f ca="true">+IF(OFFSET('Water Data'!$D$27,0,10*ROW('Water Data'!D100))="","",OFFSET('Water Data'!$D$27,0,10*ROW('Water Data'!D100)))</f>
        <v/>
      </c>
      <c r="BT106" s="297" t="str">
        <f ca="true">+IF(OFFSET('Water Data'!$D$28,0,10*ROW('Water Data'!D100))="","",OFFSET('Water Data'!$D$28,0,10*ROW('Water Data'!D100)))</f>
        <v/>
      </c>
      <c r="BU106" s="297" t="str">
        <f ca="true">+IF(OFFSET('Water Data'!$D$29,0,10*ROW('Water Data'!D100))="","",OFFSET('Water Data'!$D$29,0,10*ROW('Water Data'!D100)))</f>
        <v/>
      </c>
      <c r="BV106" s="297" t="str">
        <f ca="true">+IF(OFFSET('Water Data'!$E$27,0,10*ROW('Water Data'!E100))="","",OFFSET('Water Data'!$E$27,0,10*ROW('Water Data'!E100)))</f>
        <v/>
      </c>
      <c r="BW106" s="297" t="str">
        <f ca="true">+IF(OFFSET('Water Data'!$E$28,0,10*ROW('Water Data'!E100))="","",OFFSET('Water Data'!$E$28,0,10*ROW('Water Data'!E100)))</f>
        <v/>
      </c>
      <c r="BX106" s="297" t="str">
        <f ca="true">+IF(OFFSET('Water Data'!$E$29,0,10*ROW('Water Data'!E100))="","",OFFSET('Water Data'!$E$29,0,10*ROW('Water Data'!E100)))</f>
        <v/>
      </c>
      <c r="BY106" s="297" t="str">
        <f ca="true">+IF(OFFSET('Water Data'!$F$27,0,10*ROW('Water Data'!F100))="","",OFFSET('Water Data'!$F$27,0,10*ROW('Water Data'!F100)))</f>
        <v/>
      </c>
      <c r="BZ106" s="297" t="str">
        <f ca="true">+IF(OFFSET('Water Data'!$F$28,0,10*ROW('Water Data'!F100))="","",OFFSET('Water Data'!$F$28,0,10*ROW('Water Data'!F100)))</f>
        <v/>
      </c>
      <c r="CA106" s="297" t="str">
        <f ca="true">+IF(OFFSET('Water Data'!$F$29,0,10*ROW('Water Data'!F100))="","",OFFSET('Water Data'!$F$29,0,10*ROW('Water Data'!F100)))</f>
        <v/>
      </c>
      <c r="CB106" s="297" t="str">
        <f ca="true">+IF(OFFSET('Water Data'!$G$27,0,10*ROW('Water Data'!G100))="","",OFFSET('Water Data'!$G$27,0,10*ROW('Water Data'!G100)))</f>
        <v/>
      </c>
      <c r="CC106" s="297" t="str">
        <f ca="true">+IF(OFFSET('Water Data'!$G$28,0,10*ROW('Water Data'!G100))="","",OFFSET('Water Data'!$G$28,0,10*ROW('Water Data'!G100)))</f>
        <v/>
      </c>
      <c r="CD106" s="297" t="str">
        <f ca="true">+IF(OFFSET('Water Data'!$G$29,0,10*ROW('Water Data'!G100))="","",OFFSET('Water Data'!$G$29,0,10*ROW('Water Data'!G100)))</f>
        <v/>
      </c>
      <c r="CE106" s="297" t="str">
        <f ca="true">+IF(OFFSET('Water Data'!$H$27,0,10*ROW('Water Data'!H100))="","",OFFSET('Water Data'!$H$27,0,10*ROW('Water Data'!H100)))</f>
        <v/>
      </c>
      <c r="CF106" s="297" t="str">
        <f ca="true">+IF(OFFSET('Water Data'!$H$28,0,10*ROW('Water Data'!H100))="","",OFFSET('Water Data'!$H$28,0,10*ROW('Water Data'!H100)))</f>
        <v/>
      </c>
      <c r="CG106" s="297" t="str">
        <f ca="true">+IF(OFFSET('Water Data'!$H$29,0,10*ROW('Water Data'!H100))="","",OFFSET('Water Data'!$H$29,0,10*ROW('Water Data'!H100)))</f>
        <v/>
      </c>
      <c r="CH106" s="297" t="str">
        <f ca="true">+IF(OFFSET('Water Data'!$I$27,0,10*ROW('Water Data'!I100))="","",OFFSET('Water Data'!$I$27,0,10*ROW('Water Data'!I100)))</f>
        <v/>
      </c>
      <c r="CI106" s="297" t="str">
        <f ca="true">+IF(OFFSET('Water Data'!$I$28,0,10*ROW('Water Data'!I100))="","",OFFSET('Water Data'!$I$28,0,10*ROW('Water Data'!I100)))</f>
        <v/>
      </c>
      <c r="CJ106" s="297" t="str">
        <f ca="true">+IF(OFFSET('Water Data'!$I$29,0,10*ROW('Water Data'!I100))="","",OFFSET('Water Data'!$I$29,0,10*ROW('Water Data'!I100)))</f>
        <v/>
      </c>
      <c r="CK106" s="297" t="str">
        <f ca="true">+IF(OFFSET('Sanitation Data'!$D$28,0,10*ROW('Sanitation Data'!D100))="","",OFFSET('Sanitation Data'!$D$28,0,10*ROW('Sanitation Data'!D100)))</f>
        <v/>
      </c>
      <c r="CL106" s="297" t="str">
        <f ca="true">+IF(OFFSET('Sanitation Data'!$D$29,0,10*ROW('Sanitation Data'!D100))="","",OFFSET('Sanitation Data'!$D$29,0,10*ROW('Sanitation Data'!D100)))</f>
        <v/>
      </c>
      <c r="CM106" s="297" t="str">
        <f ca="true">+IF(OFFSET('Sanitation Data'!$D$30,0,10*ROW('Sanitation Data'!D100))="","",OFFSET('Sanitation Data'!$D$30,0,10*ROW('Sanitation Data'!D100)))</f>
        <v/>
      </c>
      <c r="CN106" s="297" t="str">
        <f ca="true">+IF(OFFSET('Sanitation Data'!$D$31,0,10*ROW('Sanitation Data'!D100))="","",OFFSET('Sanitation Data'!$D$31,0,10*ROW('Sanitation Data'!D100)))</f>
        <v/>
      </c>
      <c r="CO106" s="297" t="str">
        <f ca="true">+IF(OFFSET('Sanitation Data'!$D$32,0,10*ROW('Sanitation Data'!D100))="","",OFFSET('Sanitation Data'!$D$32,0,10*ROW('Sanitation Data'!D100)))</f>
        <v/>
      </c>
      <c r="CP106" s="297" t="str">
        <f ca="true">+IF(OFFSET('Sanitation Data'!$E$28,0,10*ROW('Sanitation Data'!E100))="","",OFFSET('Sanitation Data'!$E$28,0,10*ROW('Sanitation Data'!E100)))</f>
        <v/>
      </c>
      <c r="CQ106" s="297" t="str">
        <f ca="true">+IF(OFFSET('Sanitation Data'!$E$29,0,10*ROW('Sanitation Data'!E100))="","",OFFSET('Sanitation Data'!$E$29,0,10*ROW('Sanitation Data'!E100)))</f>
        <v/>
      </c>
      <c r="CR106" s="297" t="str">
        <f ca="true">+IF(OFFSET('Sanitation Data'!$E$30,0,10*ROW('Sanitation Data'!E100))="","",OFFSET('Sanitation Data'!$E$30,0,10*ROW('Sanitation Data'!E100)))</f>
        <v/>
      </c>
      <c r="CS106" s="297" t="str">
        <f ca="true">+IF(OFFSET('Sanitation Data'!$E$31,0,10*ROW('Sanitation Data'!E100))="","",OFFSET('Sanitation Data'!$E$31,0,10*ROW('Sanitation Data'!E100)))</f>
        <v/>
      </c>
      <c r="CT106" s="297" t="str">
        <f ca="true">+IF(OFFSET('Sanitation Data'!$E$32,0,10*ROW('Sanitation Data'!E100))="","",OFFSET('Sanitation Data'!$E$32,0,10*ROW('Sanitation Data'!E100)))</f>
        <v/>
      </c>
      <c r="CU106" s="297" t="str">
        <f ca="true">+IF(OFFSET('Sanitation Data'!$F$28,0,10*ROW('Sanitation Data'!F100))="","",OFFSET('Sanitation Data'!$F$28,0,10*ROW('Sanitation Data'!F100)))</f>
        <v/>
      </c>
      <c r="CV106" s="297" t="str">
        <f ca="true">+IF(OFFSET('Sanitation Data'!$F$29,0,10*ROW('Sanitation Data'!F100))="","",OFFSET('Sanitation Data'!$F$29,0,10*ROW('Sanitation Data'!F100)))</f>
        <v/>
      </c>
      <c r="CW106" s="297" t="str">
        <f ca="true">+IF(OFFSET('Sanitation Data'!$F$30,0,10*ROW('Sanitation Data'!F100))="","",OFFSET('Sanitation Data'!$F$30,0,10*ROW('Sanitation Data'!F100)))</f>
        <v/>
      </c>
      <c r="CX106" s="297" t="str">
        <f ca="true">+IF(OFFSET('Sanitation Data'!$F$31,0,10*ROW('Sanitation Data'!F100))="","",OFFSET('Sanitation Data'!$F$31,0,10*ROW('Sanitation Data'!F100)))</f>
        <v/>
      </c>
      <c r="CY106" s="297" t="str">
        <f ca="true">+IF(OFFSET('Sanitation Data'!$F$32,0,10*ROW('Sanitation Data'!F100))="","",OFFSET('Sanitation Data'!$F$32,0,10*ROW('Sanitation Data'!F100)))</f>
        <v/>
      </c>
      <c r="CZ106" s="297" t="str">
        <f ca="true">+IF(OFFSET('Sanitation Data'!$G$28,0,10*ROW('Sanitation Data'!G100))="","",OFFSET('Sanitation Data'!$G$28,0,10*ROW('Sanitation Data'!G100)))</f>
        <v/>
      </c>
      <c r="DA106" s="297" t="str">
        <f ca="true">+IF(OFFSET('Sanitation Data'!$G$29,0,10*ROW('Sanitation Data'!G100))="","",OFFSET('Sanitation Data'!$G$29,0,10*ROW('Sanitation Data'!G100)))</f>
        <v/>
      </c>
      <c r="DB106" s="297" t="str">
        <f ca="true">+IF(OFFSET('Sanitation Data'!$G$30,0,10*ROW('Sanitation Data'!G100))="","",OFFSET('Sanitation Data'!$G$30,0,10*ROW('Sanitation Data'!G100)))</f>
        <v/>
      </c>
      <c r="DC106" s="297" t="str">
        <f ca="true">+IF(OFFSET('Sanitation Data'!$G$31,0,10*ROW('Sanitation Data'!G100))="","",OFFSET('Sanitation Data'!$G$31,0,10*ROW('Sanitation Data'!G100)))</f>
        <v/>
      </c>
      <c r="DD106" s="297" t="str">
        <f ca="true">+IF(OFFSET('Sanitation Data'!$G$32,0,10*ROW('Sanitation Data'!G100))="","",OFFSET('Sanitation Data'!$G$32,0,10*ROW('Sanitation Data'!G100)))</f>
        <v/>
      </c>
      <c r="DE106" s="297" t="str">
        <f ca="true">+IF(OFFSET('Sanitation Data'!$H$28,0,10*ROW('Sanitation Data'!H100))="","",OFFSET('Sanitation Data'!$H$28,0,10*ROW('Sanitation Data'!H100)))</f>
        <v/>
      </c>
      <c r="DF106" s="297" t="str">
        <f ca="true">+IF(OFFSET('Sanitation Data'!$H$29,0,10*ROW('Sanitation Data'!H100))="","",OFFSET('Sanitation Data'!$H$29,0,10*ROW('Sanitation Data'!H100)))</f>
        <v/>
      </c>
      <c r="DG106" s="297" t="str">
        <f ca="true">+IF(OFFSET('Sanitation Data'!$H$30,0,10*ROW('Sanitation Data'!H100))="","",OFFSET('Sanitation Data'!$H$30,0,10*ROW('Sanitation Data'!H100)))</f>
        <v/>
      </c>
      <c r="DH106" s="297" t="str">
        <f ca="true">+IF(OFFSET('Sanitation Data'!$H$31,0,10*ROW('Sanitation Data'!H100))="","",OFFSET('Sanitation Data'!$H$31,0,10*ROW('Sanitation Data'!H100)))</f>
        <v/>
      </c>
      <c r="DI106" s="297" t="str">
        <f ca="true">+IF(OFFSET('Sanitation Data'!$H$32,0,10*ROW('Sanitation Data'!H100))="","",OFFSET('Sanitation Data'!$H$32,0,10*ROW('Sanitation Data'!H100)))</f>
        <v/>
      </c>
      <c r="DJ106" s="297" t="str">
        <f ca="true">+IF(OFFSET('Sanitation Data'!$I$28,0,10*ROW('Sanitation Data'!I100))="","",OFFSET('Sanitation Data'!$I$28,0,10*ROW('Sanitation Data'!I100)))</f>
        <v/>
      </c>
      <c r="DK106" s="297" t="str">
        <f ca="true">+IF(OFFSET('Sanitation Data'!$I$29,0,10*ROW('Sanitation Data'!I100))="","",OFFSET('Sanitation Data'!$I$29,0,10*ROW('Sanitation Data'!I100)))</f>
        <v/>
      </c>
      <c r="DL106" s="297" t="str">
        <f ca="true">+IF(OFFSET('Sanitation Data'!$I$30,0,10*ROW('Sanitation Data'!I100))="","",OFFSET('Sanitation Data'!$I$30,0,10*ROW('Sanitation Data'!I100)))</f>
        <v/>
      </c>
      <c r="DM106" s="297" t="str">
        <f ca="true">+IF(OFFSET('Sanitation Data'!$I$31,0,10*ROW('Sanitation Data'!I100))="","",OFFSET('Sanitation Data'!$I$31,0,10*ROW('Sanitation Data'!I100)))</f>
        <v/>
      </c>
      <c r="DN106" s="297" t="str">
        <f ca="true">+IF(OFFSET('Sanitation Data'!$I$32,0,10*ROW('Sanitation Data'!I100))="","",OFFSET('Sanitation Data'!$I$32,0,10*ROW('Sanitation Data'!I100)))</f>
        <v/>
      </c>
      <c r="DO106" s="297" t="str">
        <f ca="true">+IF(OFFSET('Hygiene Data'!$D$11,0,10*ROW('Hygiene Data'!D100))="","",OFFSET('Hygiene Data'!$D$11,0,10*ROW('Hygiene Data'!D100)))</f>
        <v/>
      </c>
      <c r="DP106" s="297" t="str">
        <f ca="true">+IF(OFFSET('Hygiene Data'!$D$12,0,10*ROW('Hygiene Data'!D100))="","",OFFSET('Hygiene Data'!$D$12,0,10*ROW('Hygiene Data'!D100)))</f>
        <v/>
      </c>
      <c r="DQ106" s="297" t="str">
        <f ca="true">+IF(OFFSET('Hygiene Data'!$D$13,0,10*ROW('Hygiene Data'!D100))="","",OFFSET('Hygiene Data'!$D$13,0,10*ROW('Hygiene Data'!D100)))</f>
        <v/>
      </c>
      <c r="DR106" s="297" t="str">
        <f ca="true">+IF(OFFSET('Hygiene Data'!$E$11,0,10*ROW('Hygiene Data'!E100))="","",OFFSET('Hygiene Data'!$E$11,0,10*ROW('Hygiene Data'!E100)))</f>
        <v/>
      </c>
      <c r="DS106" s="297" t="str">
        <f ca="true">+IF(OFFSET('Hygiene Data'!$E$12,0,10*ROW('Hygiene Data'!E100))="","",OFFSET('Hygiene Data'!$E$12,0,10*ROW('Hygiene Data'!E100)))</f>
        <v/>
      </c>
      <c r="DT106" s="297" t="str">
        <f ca="true">+IF(OFFSET('Hygiene Data'!$E$13,0,10*ROW('Hygiene Data'!E100))="","",OFFSET('Hygiene Data'!$E$13,0,10*ROW('Hygiene Data'!E100)))</f>
        <v/>
      </c>
      <c r="DU106" s="297" t="str">
        <f ca="true">+IF(OFFSET('Hygiene Data'!$F$11,0,10*ROW('Hygiene Data'!F100))="","",OFFSET('Hygiene Data'!$F$11,0,10*ROW('Hygiene Data'!F100)))</f>
        <v/>
      </c>
      <c r="DV106" s="297" t="str">
        <f ca="true">+IF(OFFSET('Hygiene Data'!$F$12,0,10*ROW('Hygiene Data'!F100))="","",OFFSET('Hygiene Data'!$F$12,0,10*ROW('Hygiene Data'!F100)))</f>
        <v/>
      </c>
      <c r="DW106" s="297" t="str">
        <f ca="true">+IF(OFFSET('Hygiene Data'!$F$13,0,10*ROW('Hygiene Data'!F100))="","",OFFSET('Hygiene Data'!$F$13,0,10*ROW('Hygiene Data'!F100)))</f>
        <v/>
      </c>
      <c r="DX106" s="297" t="str">
        <f ca="true">+IF(OFFSET('Hygiene Data'!$G$11,0,10*ROW('Hygiene Data'!G100))="","",OFFSET('Hygiene Data'!$G$11,0,10*ROW('Hygiene Data'!G100)))</f>
        <v/>
      </c>
      <c r="DY106" s="297" t="str">
        <f ca="true">+IF(OFFSET('Hygiene Data'!$G$12,0,10*ROW('Hygiene Data'!G100))="","",OFFSET('Hygiene Data'!$G$12,0,10*ROW('Hygiene Data'!G100)))</f>
        <v/>
      </c>
      <c r="DZ106" s="297" t="str">
        <f ca="true">+IF(OFFSET('Hygiene Data'!$G$13,0,10*ROW('Hygiene Data'!G100))="","",OFFSET('Hygiene Data'!$G$13,0,10*ROW('Hygiene Data'!G100)))</f>
        <v/>
      </c>
      <c r="EA106" s="297" t="str">
        <f ca="true">+IF(OFFSET('Hygiene Data'!$H$11,0,10*ROW('Hygiene Data'!H100))="","",OFFSET('Hygiene Data'!$H$11,0,10*ROW('Hygiene Data'!H100)))</f>
        <v/>
      </c>
      <c r="EB106" s="297" t="str">
        <f ca="true">+IF(OFFSET('Hygiene Data'!$H$12,0,10*ROW('Hygiene Data'!H100))="","",OFFSET('Hygiene Data'!$H$12,0,10*ROW('Hygiene Data'!H100)))</f>
        <v/>
      </c>
      <c r="EC106" s="297" t="str">
        <f ca="true">+IF(OFFSET('Hygiene Data'!$H$13,0,10*ROW('Hygiene Data'!H100))="","",OFFSET('Hygiene Data'!$H$13,0,10*ROW('Hygiene Data'!H100)))</f>
        <v/>
      </c>
      <c r="ED106" s="297" t="str">
        <f ca="true">+IF(OFFSET('Hygiene Data'!$I$11,0,10*ROW('Hygiene Data'!I100))="","",OFFSET('Hygiene Data'!$I$11,0,10*ROW('Hygiene Data'!I100)))</f>
        <v/>
      </c>
      <c r="EE106" s="297" t="str">
        <f ca="true">+IF(OFFSET('Hygiene Data'!$I$12,0,10*ROW('Hygiene Data'!I100))="","",OFFSET('Hygiene Data'!$I$12,0,10*ROW('Hygiene Data'!I100)))</f>
        <v/>
      </c>
      <c r="EF106" s="29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3"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7"/>
      <c r="BS107" s="297" t="str">
        <f ca="true">+IF(OFFSET('Water Data'!$D$27,0,10*ROW('Water Data'!D101))="","",OFFSET('Water Data'!$D$27,0,10*ROW('Water Data'!D101)))</f>
        <v/>
      </c>
      <c r="BT107" s="297" t="str">
        <f ca="true">+IF(OFFSET('Water Data'!$D$28,0,10*ROW('Water Data'!D101))="","",OFFSET('Water Data'!$D$28,0,10*ROW('Water Data'!D101)))</f>
        <v/>
      </c>
      <c r="BU107" s="297" t="str">
        <f ca="true">+IF(OFFSET('Water Data'!$D$29,0,10*ROW('Water Data'!D101))="","",OFFSET('Water Data'!$D$29,0,10*ROW('Water Data'!D101)))</f>
        <v/>
      </c>
      <c r="BV107" s="297" t="str">
        <f ca="true">+IF(OFFSET('Water Data'!$E$27,0,10*ROW('Water Data'!E101))="","",OFFSET('Water Data'!$E$27,0,10*ROW('Water Data'!E101)))</f>
        <v/>
      </c>
      <c r="BW107" s="297" t="str">
        <f ca="true">+IF(OFFSET('Water Data'!$E$28,0,10*ROW('Water Data'!E101))="","",OFFSET('Water Data'!$E$28,0,10*ROW('Water Data'!E101)))</f>
        <v/>
      </c>
      <c r="BX107" s="297" t="str">
        <f ca="true">+IF(OFFSET('Water Data'!$E$29,0,10*ROW('Water Data'!E101))="","",OFFSET('Water Data'!$E$29,0,10*ROW('Water Data'!E101)))</f>
        <v/>
      </c>
      <c r="BY107" s="297" t="str">
        <f ca="true">+IF(OFFSET('Water Data'!$F$27,0,10*ROW('Water Data'!F101))="","",OFFSET('Water Data'!$F$27,0,10*ROW('Water Data'!F101)))</f>
        <v/>
      </c>
      <c r="BZ107" s="297" t="str">
        <f ca="true">+IF(OFFSET('Water Data'!$F$28,0,10*ROW('Water Data'!F101))="","",OFFSET('Water Data'!$F$28,0,10*ROW('Water Data'!F101)))</f>
        <v/>
      </c>
      <c r="CA107" s="297" t="str">
        <f ca="true">+IF(OFFSET('Water Data'!$F$29,0,10*ROW('Water Data'!F101))="","",OFFSET('Water Data'!$F$29,0,10*ROW('Water Data'!F101)))</f>
        <v/>
      </c>
      <c r="CB107" s="297" t="str">
        <f ca="true">+IF(OFFSET('Water Data'!$G$27,0,10*ROW('Water Data'!G101))="","",OFFSET('Water Data'!$G$27,0,10*ROW('Water Data'!G101)))</f>
        <v/>
      </c>
      <c r="CC107" s="297" t="str">
        <f ca="true">+IF(OFFSET('Water Data'!$G$28,0,10*ROW('Water Data'!G101))="","",OFFSET('Water Data'!$G$28,0,10*ROW('Water Data'!G101)))</f>
        <v/>
      </c>
      <c r="CD107" s="297" t="str">
        <f ca="true">+IF(OFFSET('Water Data'!$G$29,0,10*ROW('Water Data'!G101))="","",OFFSET('Water Data'!$G$29,0,10*ROW('Water Data'!G101)))</f>
        <v/>
      </c>
      <c r="CE107" s="297" t="str">
        <f ca="true">+IF(OFFSET('Water Data'!$H$27,0,10*ROW('Water Data'!H101))="","",OFFSET('Water Data'!$H$27,0,10*ROW('Water Data'!H101)))</f>
        <v/>
      </c>
      <c r="CF107" s="297" t="str">
        <f ca="true">+IF(OFFSET('Water Data'!$H$28,0,10*ROW('Water Data'!H101))="","",OFFSET('Water Data'!$H$28,0,10*ROW('Water Data'!H101)))</f>
        <v/>
      </c>
      <c r="CG107" s="297" t="str">
        <f ca="true">+IF(OFFSET('Water Data'!$H$29,0,10*ROW('Water Data'!H101))="","",OFFSET('Water Data'!$H$29,0,10*ROW('Water Data'!H101)))</f>
        <v/>
      </c>
      <c r="CH107" s="297" t="str">
        <f ca="true">+IF(OFFSET('Water Data'!$I$27,0,10*ROW('Water Data'!I101))="","",OFFSET('Water Data'!$I$27,0,10*ROW('Water Data'!I101)))</f>
        <v/>
      </c>
      <c r="CI107" s="297" t="str">
        <f ca="true">+IF(OFFSET('Water Data'!$I$28,0,10*ROW('Water Data'!I101))="","",OFFSET('Water Data'!$I$28,0,10*ROW('Water Data'!I101)))</f>
        <v/>
      </c>
      <c r="CJ107" s="297" t="str">
        <f ca="true">+IF(OFFSET('Water Data'!$I$29,0,10*ROW('Water Data'!I101))="","",OFFSET('Water Data'!$I$29,0,10*ROW('Water Data'!I101)))</f>
        <v/>
      </c>
      <c r="CK107" s="297" t="str">
        <f ca="true">+IF(OFFSET('Sanitation Data'!$D$28,0,10*ROW('Sanitation Data'!D101))="","",OFFSET('Sanitation Data'!$D$28,0,10*ROW('Sanitation Data'!D101)))</f>
        <v/>
      </c>
      <c r="CL107" s="297" t="str">
        <f ca="true">+IF(OFFSET('Sanitation Data'!$D$29,0,10*ROW('Sanitation Data'!D101))="","",OFFSET('Sanitation Data'!$D$29,0,10*ROW('Sanitation Data'!D101)))</f>
        <v/>
      </c>
      <c r="CM107" s="297" t="str">
        <f ca="true">+IF(OFFSET('Sanitation Data'!$D$30,0,10*ROW('Sanitation Data'!D101))="","",OFFSET('Sanitation Data'!$D$30,0,10*ROW('Sanitation Data'!D101)))</f>
        <v/>
      </c>
      <c r="CN107" s="297" t="str">
        <f ca="true">+IF(OFFSET('Sanitation Data'!$D$31,0,10*ROW('Sanitation Data'!D101))="","",OFFSET('Sanitation Data'!$D$31,0,10*ROW('Sanitation Data'!D101)))</f>
        <v/>
      </c>
      <c r="CO107" s="297" t="str">
        <f ca="true">+IF(OFFSET('Sanitation Data'!$D$32,0,10*ROW('Sanitation Data'!D101))="","",OFFSET('Sanitation Data'!$D$32,0,10*ROW('Sanitation Data'!D101)))</f>
        <v/>
      </c>
      <c r="CP107" s="297" t="str">
        <f ca="true">+IF(OFFSET('Sanitation Data'!$E$28,0,10*ROW('Sanitation Data'!E101))="","",OFFSET('Sanitation Data'!$E$28,0,10*ROW('Sanitation Data'!E101)))</f>
        <v/>
      </c>
      <c r="CQ107" s="297" t="str">
        <f ca="true">+IF(OFFSET('Sanitation Data'!$E$29,0,10*ROW('Sanitation Data'!E101))="","",OFFSET('Sanitation Data'!$E$29,0,10*ROW('Sanitation Data'!E101)))</f>
        <v/>
      </c>
      <c r="CR107" s="297" t="str">
        <f ca="true">+IF(OFFSET('Sanitation Data'!$E$30,0,10*ROW('Sanitation Data'!E101))="","",OFFSET('Sanitation Data'!$E$30,0,10*ROW('Sanitation Data'!E101)))</f>
        <v/>
      </c>
      <c r="CS107" s="297" t="str">
        <f ca="true">+IF(OFFSET('Sanitation Data'!$E$31,0,10*ROW('Sanitation Data'!E101))="","",OFFSET('Sanitation Data'!$E$31,0,10*ROW('Sanitation Data'!E101)))</f>
        <v/>
      </c>
      <c r="CT107" s="297" t="str">
        <f ca="true">+IF(OFFSET('Sanitation Data'!$E$32,0,10*ROW('Sanitation Data'!E101))="","",OFFSET('Sanitation Data'!$E$32,0,10*ROW('Sanitation Data'!E101)))</f>
        <v/>
      </c>
      <c r="CU107" s="297" t="str">
        <f ca="true">+IF(OFFSET('Sanitation Data'!$F$28,0,10*ROW('Sanitation Data'!F101))="","",OFFSET('Sanitation Data'!$F$28,0,10*ROW('Sanitation Data'!F101)))</f>
        <v/>
      </c>
      <c r="CV107" s="297" t="str">
        <f ca="true">+IF(OFFSET('Sanitation Data'!$F$29,0,10*ROW('Sanitation Data'!F101))="","",OFFSET('Sanitation Data'!$F$29,0,10*ROW('Sanitation Data'!F101)))</f>
        <v/>
      </c>
      <c r="CW107" s="297" t="str">
        <f ca="true">+IF(OFFSET('Sanitation Data'!$F$30,0,10*ROW('Sanitation Data'!F101))="","",OFFSET('Sanitation Data'!$F$30,0,10*ROW('Sanitation Data'!F101)))</f>
        <v/>
      </c>
      <c r="CX107" s="297" t="str">
        <f ca="true">+IF(OFFSET('Sanitation Data'!$F$31,0,10*ROW('Sanitation Data'!F101))="","",OFFSET('Sanitation Data'!$F$31,0,10*ROW('Sanitation Data'!F101)))</f>
        <v/>
      </c>
      <c r="CY107" s="297" t="str">
        <f ca="true">+IF(OFFSET('Sanitation Data'!$F$32,0,10*ROW('Sanitation Data'!F101))="","",OFFSET('Sanitation Data'!$F$32,0,10*ROW('Sanitation Data'!F101)))</f>
        <v/>
      </c>
      <c r="CZ107" s="297" t="str">
        <f ca="true">+IF(OFFSET('Sanitation Data'!$G$28,0,10*ROW('Sanitation Data'!G101))="","",OFFSET('Sanitation Data'!$G$28,0,10*ROW('Sanitation Data'!G101)))</f>
        <v/>
      </c>
      <c r="DA107" s="297" t="str">
        <f ca="true">+IF(OFFSET('Sanitation Data'!$G$29,0,10*ROW('Sanitation Data'!G101))="","",OFFSET('Sanitation Data'!$G$29,0,10*ROW('Sanitation Data'!G101)))</f>
        <v/>
      </c>
      <c r="DB107" s="297" t="str">
        <f ca="true">+IF(OFFSET('Sanitation Data'!$G$30,0,10*ROW('Sanitation Data'!G101))="","",OFFSET('Sanitation Data'!$G$30,0,10*ROW('Sanitation Data'!G101)))</f>
        <v/>
      </c>
      <c r="DC107" s="297" t="str">
        <f ca="true">+IF(OFFSET('Sanitation Data'!$G$31,0,10*ROW('Sanitation Data'!G101))="","",OFFSET('Sanitation Data'!$G$31,0,10*ROW('Sanitation Data'!G101)))</f>
        <v/>
      </c>
      <c r="DD107" s="297" t="str">
        <f ca="true">+IF(OFFSET('Sanitation Data'!$G$32,0,10*ROW('Sanitation Data'!G101))="","",OFFSET('Sanitation Data'!$G$32,0,10*ROW('Sanitation Data'!G101)))</f>
        <v/>
      </c>
      <c r="DE107" s="297" t="str">
        <f ca="true">+IF(OFFSET('Sanitation Data'!$H$28,0,10*ROW('Sanitation Data'!H101))="","",OFFSET('Sanitation Data'!$H$28,0,10*ROW('Sanitation Data'!H101)))</f>
        <v/>
      </c>
      <c r="DF107" s="297" t="str">
        <f ca="true">+IF(OFFSET('Sanitation Data'!$H$29,0,10*ROW('Sanitation Data'!H101))="","",OFFSET('Sanitation Data'!$H$29,0,10*ROW('Sanitation Data'!H101)))</f>
        <v/>
      </c>
      <c r="DG107" s="297" t="str">
        <f ca="true">+IF(OFFSET('Sanitation Data'!$H$30,0,10*ROW('Sanitation Data'!H101))="","",OFFSET('Sanitation Data'!$H$30,0,10*ROW('Sanitation Data'!H101)))</f>
        <v/>
      </c>
      <c r="DH107" s="297" t="str">
        <f ca="true">+IF(OFFSET('Sanitation Data'!$H$31,0,10*ROW('Sanitation Data'!H101))="","",OFFSET('Sanitation Data'!$H$31,0,10*ROW('Sanitation Data'!H101)))</f>
        <v/>
      </c>
      <c r="DI107" s="297" t="str">
        <f ca="true">+IF(OFFSET('Sanitation Data'!$H$32,0,10*ROW('Sanitation Data'!H101))="","",OFFSET('Sanitation Data'!$H$32,0,10*ROW('Sanitation Data'!H101)))</f>
        <v/>
      </c>
      <c r="DJ107" s="297" t="str">
        <f ca="true">+IF(OFFSET('Sanitation Data'!$I$28,0,10*ROW('Sanitation Data'!I101))="","",OFFSET('Sanitation Data'!$I$28,0,10*ROW('Sanitation Data'!I101)))</f>
        <v/>
      </c>
      <c r="DK107" s="297" t="str">
        <f ca="true">+IF(OFFSET('Sanitation Data'!$I$29,0,10*ROW('Sanitation Data'!I101))="","",OFFSET('Sanitation Data'!$I$29,0,10*ROW('Sanitation Data'!I101)))</f>
        <v/>
      </c>
      <c r="DL107" s="297" t="str">
        <f ca="true">+IF(OFFSET('Sanitation Data'!$I$30,0,10*ROW('Sanitation Data'!I101))="","",OFFSET('Sanitation Data'!$I$30,0,10*ROW('Sanitation Data'!I101)))</f>
        <v/>
      </c>
      <c r="DM107" s="297" t="str">
        <f ca="true">+IF(OFFSET('Sanitation Data'!$I$31,0,10*ROW('Sanitation Data'!I101))="","",OFFSET('Sanitation Data'!$I$31,0,10*ROW('Sanitation Data'!I101)))</f>
        <v/>
      </c>
      <c r="DN107" s="297" t="str">
        <f ca="true">+IF(OFFSET('Sanitation Data'!$I$32,0,10*ROW('Sanitation Data'!I101))="","",OFFSET('Sanitation Data'!$I$32,0,10*ROW('Sanitation Data'!I101)))</f>
        <v/>
      </c>
      <c r="DO107" s="297" t="str">
        <f ca="true">+IF(OFFSET('Hygiene Data'!$D$11,0,10*ROW('Hygiene Data'!D101))="","",OFFSET('Hygiene Data'!$D$11,0,10*ROW('Hygiene Data'!D101)))</f>
        <v/>
      </c>
      <c r="DP107" s="297" t="str">
        <f ca="true">+IF(OFFSET('Hygiene Data'!$D$12,0,10*ROW('Hygiene Data'!D101))="","",OFFSET('Hygiene Data'!$D$12,0,10*ROW('Hygiene Data'!D101)))</f>
        <v/>
      </c>
      <c r="DQ107" s="297" t="str">
        <f ca="true">+IF(OFFSET('Hygiene Data'!$D$13,0,10*ROW('Hygiene Data'!D101))="","",OFFSET('Hygiene Data'!$D$13,0,10*ROW('Hygiene Data'!D101)))</f>
        <v/>
      </c>
      <c r="DR107" s="297" t="str">
        <f ca="true">+IF(OFFSET('Hygiene Data'!$E$11,0,10*ROW('Hygiene Data'!E101))="","",OFFSET('Hygiene Data'!$E$11,0,10*ROW('Hygiene Data'!E101)))</f>
        <v/>
      </c>
      <c r="DS107" s="297" t="str">
        <f ca="true">+IF(OFFSET('Hygiene Data'!$E$12,0,10*ROW('Hygiene Data'!E101))="","",OFFSET('Hygiene Data'!$E$12,0,10*ROW('Hygiene Data'!E101)))</f>
        <v/>
      </c>
      <c r="DT107" s="297" t="str">
        <f ca="true">+IF(OFFSET('Hygiene Data'!$E$13,0,10*ROW('Hygiene Data'!E101))="","",OFFSET('Hygiene Data'!$E$13,0,10*ROW('Hygiene Data'!E101)))</f>
        <v/>
      </c>
      <c r="DU107" s="297" t="str">
        <f ca="true">+IF(OFFSET('Hygiene Data'!$F$11,0,10*ROW('Hygiene Data'!F101))="","",OFFSET('Hygiene Data'!$F$11,0,10*ROW('Hygiene Data'!F101)))</f>
        <v/>
      </c>
      <c r="DV107" s="297" t="str">
        <f ca="true">+IF(OFFSET('Hygiene Data'!$F$12,0,10*ROW('Hygiene Data'!F101))="","",OFFSET('Hygiene Data'!$F$12,0,10*ROW('Hygiene Data'!F101)))</f>
        <v/>
      </c>
      <c r="DW107" s="297" t="str">
        <f ca="true">+IF(OFFSET('Hygiene Data'!$F$13,0,10*ROW('Hygiene Data'!F101))="","",OFFSET('Hygiene Data'!$F$13,0,10*ROW('Hygiene Data'!F101)))</f>
        <v/>
      </c>
      <c r="DX107" s="297" t="str">
        <f ca="true">+IF(OFFSET('Hygiene Data'!$G$11,0,10*ROW('Hygiene Data'!G101))="","",OFFSET('Hygiene Data'!$G$11,0,10*ROW('Hygiene Data'!G101)))</f>
        <v/>
      </c>
      <c r="DY107" s="297" t="str">
        <f ca="true">+IF(OFFSET('Hygiene Data'!$G$12,0,10*ROW('Hygiene Data'!G101))="","",OFFSET('Hygiene Data'!$G$12,0,10*ROW('Hygiene Data'!G101)))</f>
        <v/>
      </c>
      <c r="DZ107" s="297" t="str">
        <f ca="true">+IF(OFFSET('Hygiene Data'!$G$13,0,10*ROW('Hygiene Data'!G101))="","",OFFSET('Hygiene Data'!$G$13,0,10*ROW('Hygiene Data'!G101)))</f>
        <v/>
      </c>
      <c r="EA107" s="297" t="str">
        <f ca="true">+IF(OFFSET('Hygiene Data'!$H$11,0,10*ROW('Hygiene Data'!H101))="","",OFFSET('Hygiene Data'!$H$11,0,10*ROW('Hygiene Data'!H101)))</f>
        <v/>
      </c>
      <c r="EB107" s="297" t="str">
        <f ca="true">+IF(OFFSET('Hygiene Data'!$H$12,0,10*ROW('Hygiene Data'!H101))="","",OFFSET('Hygiene Data'!$H$12,0,10*ROW('Hygiene Data'!H101)))</f>
        <v/>
      </c>
      <c r="EC107" s="297" t="str">
        <f ca="true">+IF(OFFSET('Hygiene Data'!$H$13,0,10*ROW('Hygiene Data'!H101))="","",OFFSET('Hygiene Data'!$H$13,0,10*ROW('Hygiene Data'!H101)))</f>
        <v/>
      </c>
      <c r="ED107" s="297" t="str">
        <f ca="true">+IF(OFFSET('Hygiene Data'!$I$11,0,10*ROW('Hygiene Data'!I101))="","",OFFSET('Hygiene Data'!$I$11,0,10*ROW('Hygiene Data'!I101)))</f>
        <v/>
      </c>
      <c r="EE107" s="297" t="str">
        <f ca="true">+IF(OFFSET('Hygiene Data'!$I$12,0,10*ROW('Hygiene Data'!I101))="","",OFFSET('Hygiene Data'!$I$12,0,10*ROW('Hygiene Data'!I101)))</f>
        <v/>
      </c>
      <c r="EF107" s="29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3"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7"/>
      <c r="BS108" s="297" t="str">
        <f ca="true">+IF(OFFSET('Water Data'!$D$27,0,10*ROW('Water Data'!D102))="","",OFFSET('Water Data'!$D$27,0,10*ROW('Water Data'!D102)))</f>
        <v/>
      </c>
      <c r="BT108" s="297" t="str">
        <f ca="true">+IF(OFFSET('Water Data'!$D$28,0,10*ROW('Water Data'!D102))="","",OFFSET('Water Data'!$D$28,0,10*ROW('Water Data'!D102)))</f>
        <v/>
      </c>
      <c r="BU108" s="297" t="str">
        <f ca="true">+IF(OFFSET('Water Data'!$D$29,0,10*ROW('Water Data'!D102))="","",OFFSET('Water Data'!$D$29,0,10*ROW('Water Data'!D102)))</f>
        <v/>
      </c>
      <c r="BV108" s="297" t="str">
        <f ca="true">+IF(OFFSET('Water Data'!$E$27,0,10*ROW('Water Data'!E102))="","",OFFSET('Water Data'!$E$27,0,10*ROW('Water Data'!E102)))</f>
        <v/>
      </c>
      <c r="BW108" s="297" t="str">
        <f ca="true">+IF(OFFSET('Water Data'!$E$28,0,10*ROW('Water Data'!E102))="","",OFFSET('Water Data'!$E$28,0,10*ROW('Water Data'!E102)))</f>
        <v/>
      </c>
      <c r="BX108" s="297" t="str">
        <f ca="true">+IF(OFFSET('Water Data'!$E$29,0,10*ROW('Water Data'!E102))="","",OFFSET('Water Data'!$E$29,0,10*ROW('Water Data'!E102)))</f>
        <v/>
      </c>
      <c r="BY108" s="297" t="str">
        <f ca="true">+IF(OFFSET('Water Data'!$F$27,0,10*ROW('Water Data'!F102))="","",OFFSET('Water Data'!$F$27,0,10*ROW('Water Data'!F102)))</f>
        <v/>
      </c>
      <c r="BZ108" s="297" t="str">
        <f ca="true">+IF(OFFSET('Water Data'!$F$28,0,10*ROW('Water Data'!F102))="","",OFFSET('Water Data'!$F$28,0,10*ROW('Water Data'!F102)))</f>
        <v/>
      </c>
      <c r="CA108" s="297" t="str">
        <f ca="true">+IF(OFFSET('Water Data'!$F$29,0,10*ROW('Water Data'!F102))="","",OFFSET('Water Data'!$F$29,0,10*ROW('Water Data'!F102)))</f>
        <v/>
      </c>
      <c r="CB108" s="297" t="str">
        <f ca="true">+IF(OFFSET('Water Data'!$G$27,0,10*ROW('Water Data'!G102))="","",OFFSET('Water Data'!$G$27,0,10*ROW('Water Data'!G102)))</f>
        <v/>
      </c>
      <c r="CC108" s="297" t="str">
        <f ca="true">+IF(OFFSET('Water Data'!$G$28,0,10*ROW('Water Data'!G102))="","",OFFSET('Water Data'!$G$28,0,10*ROW('Water Data'!G102)))</f>
        <v/>
      </c>
      <c r="CD108" s="297" t="str">
        <f ca="true">+IF(OFFSET('Water Data'!$G$29,0,10*ROW('Water Data'!G102))="","",OFFSET('Water Data'!$G$29,0,10*ROW('Water Data'!G102)))</f>
        <v/>
      </c>
      <c r="CE108" s="297" t="str">
        <f ca="true">+IF(OFFSET('Water Data'!$H$27,0,10*ROW('Water Data'!H102))="","",OFFSET('Water Data'!$H$27,0,10*ROW('Water Data'!H102)))</f>
        <v/>
      </c>
      <c r="CF108" s="297" t="str">
        <f ca="true">+IF(OFFSET('Water Data'!$H$28,0,10*ROW('Water Data'!H102))="","",OFFSET('Water Data'!$H$28,0,10*ROW('Water Data'!H102)))</f>
        <v/>
      </c>
      <c r="CG108" s="297" t="str">
        <f ca="true">+IF(OFFSET('Water Data'!$H$29,0,10*ROW('Water Data'!H102))="","",OFFSET('Water Data'!$H$29,0,10*ROW('Water Data'!H102)))</f>
        <v/>
      </c>
      <c r="CH108" s="297" t="str">
        <f ca="true">+IF(OFFSET('Water Data'!$I$27,0,10*ROW('Water Data'!I102))="","",OFFSET('Water Data'!$I$27,0,10*ROW('Water Data'!I102)))</f>
        <v/>
      </c>
      <c r="CI108" s="297" t="str">
        <f ca="true">+IF(OFFSET('Water Data'!$I$28,0,10*ROW('Water Data'!I102))="","",OFFSET('Water Data'!$I$28,0,10*ROW('Water Data'!I102)))</f>
        <v/>
      </c>
      <c r="CJ108" s="297" t="str">
        <f ca="true">+IF(OFFSET('Water Data'!$I$29,0,10*ROW('Water Data'!I102))="","",OFFSET('Water Data'!$I$29,0,10*ROW('Water Data'!I102)))</f>
        <v/>
      </c>
      <c r="CK108" s="297" t="str">
        <f ca="true">+IF(OFFSET('Sanitation Data'!$D$28,0,10*ROW('Sanitation Data'!D102))="","",OFFSET('Sanitation Data'!$D$28,0,10*ROW('Sanitation Data'!D102)))</f>
        <v/>
      </c>
      <c r="CL108" s="297" t="str">
        <f ca="true">+IF(OFFSET('Sanitation Data'!$D$29,0,10*ROW('Sanitation Data'!D102))="","",OFFSET('Sanitation Data'!$D$29,0,10*ROW('Sanitation Data'!D102)))</f>
        <v/>
      </c>
      <c r="CM108" s="297" t="str">
        <f ca="true">+IF(OFFSET('Sanitation Data'!$D$30,0,10*ROW('Sanitation Data'!D102))="","",OFFSET('Sanitation Data'!$D$30,0,10*ROW('Sanitation Data'!D102)))</f>
        <v/>
      </c>
      <c r="CN108" s="297" t="str">
        <f ca="true">+IF(OFFSET('Sanitation Data'!$D$31,0,10*ROW('Sanitation Data'!D102))="","",OFFSET('Sanitation Data'!$D$31,0,10*ROW('Sanitation Data'!D102)))</f>
        <v/>
      </c>
      <c r="CO108" s="297" t="str">
        <f ca="true">+IF(OFFSET('Sanitation Data'!$D$32,0,10*ROW('Sanitation Data'!D102))="","",OFFSET('Sanitation Data'!$D$32,0,10*ROW('Sanitation Data'!D102)))</f>
        <v/>
      </c>
      <c r="CP108" s="297" t="str">
        <f ca="true">+IF(OFFSET('Sanitation Data'!$E$28,0,10*ROW('Sanitation Data'!E102))="","",OFFSET('Sanitation Data'!$E$28,0,10*ROW('Sanitation Data'!E102)))</f>
        <v/>
      </c>
      <c r="CQ108" s="297" t="str">
        <f ca="true">+IF(OFFSET('Sanitation Data'!$E$29,0,10*ROW('Sanitation Data'!E102))="","",OFFSET('Sanitation Data'!$E$29,0,10*ROW('Sanitation Data'!E102)))</f>
        <v/>
      </c>
      <c r="CR108" s="297" t="str">
        <f ca="true">+IF(OFFSET('Sanitation Data'!$E$30,0,10*ROW('Sanitation Data'!E102))="","",OFFSET('Sanitation Data'!$E$30,0,10*ROW('Sanitation Data'!E102)))</f>
        <v/>
      </c>
      <c r="CS108" s="297" t="str">
        <f ca="true">+IF(OFFSET('Sanitation Data'!$E$31,0,10*ROW('Sanitation Data'!E102))="","",OFFSET('Sanitation Data'!$E$31,0,10*ROW('Sanitation Data'!E102)))</f>
        <v/>
      </c>
      <c r="CT108" s="297" t="str">
        <f ca="true">+IF(OFFSET('Sanitation Data'!$E$32,0,10*ROW('Sanitation Data'!E102))="","",OFFSET('Sanitation Data'!$E$32,0,10*ROW('Sanitation Data'!E102)))</f>
        <v/>
      </c>
      <c r="CU108" s="297" t="str">
        <f ca="true">+IF(OFFSET('Sanitation Data'!$F$28,0,10*ROW('Sanitation Data'!F102))="","",OFFSET('Sanitation Data'!$F$28,0,10*ROW('Sanitation Data'!F102)))</f>
        <v/>
      </c>
      <c r="CV108" s="297" t="str">
        <f ca="true">+IF(OFFSET('Sanitation Data'!$F$29,0,10*ROW('Sanitation Data'!F102))="","",OFFSET('Sanitation Data'!$F$29,0,10*ROW('Sanitation Data'!F102)))</f>
        <v/>
      </c>
      <c r="CW108" s="297" t="str">
        <f ca="true">+IF(OFFSET('Sanitation Data'!$F$30,0,10*ROW('Sanitation Data'!F102))="","",OFFSET('Sanitation Data'!$F$30,0,10*ROW('Sanitation Data'!F102)))</f>
        <v/>
      </c>
      <c r="CX108" s="297" t="str">
        <f ca="true">+IF(OFFSET('Sanitation Data'!$F$31,0,10*ROW('Sanitation Data'!F102))="","",OFFSET('Sanitation Data'!$F$31,0,10*ROW('Sanitation Data'!F102)))</f>
        <v/>
      </c>
      <c r="CY108" s="297" t="str">
        <f ca="true">+IF(OFFSET('Sanitation Data'!$F$32,0,10*ROW('Sanitation Data'!F102))="","",OFFSET('Sanitation Data'!$F$32,0,10*ROW('Sanitation Data'!F102)))</f>
        <v/>
      </c>
      <c r="CZ108" s="297" t="str">
        <f ca="true">+IF(OFFSET('Sanitation Data'!$G$28,0,10*ROW('Sanitation Data'!G102))="","",OFFSET('Sanitation Data'!$G$28,0,10*ROW('Sanitation Data'!G102)))</f>
        <v/>
      </c>
      <c r="DA108" s="297" t="str">
        <f ca="true">+IF(OFFSET('Sanitation Data'!$G$29,0,10*ROW('Sanitation Data'!G102))="","",OFFSET('Sanitation Data'!$G$29,0,10*ROW('Sanitation Data'!G102)))</f>
        <v/>
      </c>
      <c r="DB108" s="297" t="str">
        <f ca="true">+IF(OFFSET('Sanitation Data'!$G$30,0,10*ROW('Sanitation Data'!G102))="","",OFFSET('Sanitation Data'!$G$30,0,10*ROW('Sanitation Data'!G102)))</f>
        <v/>
      </c>
      <c r="DC108" s="297" t="str">
        <f ca="true">+IF(OFFSET('Sanitation Data'!$G$31,0,10*ROW('Sanitation Data'!G102))="","",OFFSET('Sanitation Data'!$G$31,0,10*ROW('Sanitation Data'!G102)))</f>
        <v/>
      </c>
      <c r="DD108" s="297" t="str">
        <f ca="true">+IF(OFFSET('Sanitation Data'!$G$32,0,10*ROW('Sanitation Data'!G102))="","",OFFSET('Sanitation Data'!$G$32,0,10*ROW('Sanitation Data'!G102)))</f>
        <v/>
      </c>
      <c r="DE108" s="297" t="str">
        <f ca="true">+IF(OFFSET('Sanitation Data'!$H$28,0,10*ROW('Sanitation Data'!H102))="","",OFFSET('Sanitation Data'!$H$28,0,10*ROW('Sanitation Data'!H102)))</f>
        <v/>
      </c>
      <c r="DF108" s="297" t="str">
        <f ca="true">+IF(OFFSET('Sanitation Data'!$H$29,0,10*ROW('Sanitation Data'!H102))="","",OFFSET('Sanitation Data'!$H$29,0,10*ROW('Sanitation Data'!H102)))</f>
        <v/>
      </c>
      <c r="DG108" s="297" t="str">
        <f ca="true">+IF(OFFSET('Sanitation Data'!$H$30,0,10*ROW('Sanitation Data'!H102))="","",OFFSET('Sanitation Data'!$H$30,0,10*ROW('Sanitation Data'!H102)))</f>
        <v/>
      </c>
      <c r="DH108" s="297" t="str">
        <f ca="true">+IF(OFFSET('Sanitation Data'!$H$31,0,10*ROW('Sanitation Data'!H102))="","",OFFSET('Sanitation Data'!$H$31,0,10*ROW('Sanitation Data'!H102)))</f>
        <v/>
      </c>
      <c r="DI108" s="297" t="str">
        <f ca="true">+IF(OFFSET('Sanitation Data'!$H$32,0,10*ROW('Sanitation Data'!H102))="","",OFFSET('Sanitation Data'!$H$32,0,10*ROW('Sanitation Data'!H102)))</f>
        <v/>
      </c>
      <c r="DJ108" s="297" t="str">
        <f ca="true">+IF(OFFSET('Sanitation Data'!$I$28,0,10*ROW('Sanitation Data'!I102))="","",OFFSET('Sanitation Data'!$I$28,0,10*ROW('Sanitation Data'!I102)))</f>
        <v/>
      </c>
      <c r="DK108" s="297" t="str">
        <f ca="true">+IF(OFFSET('Sanitation Data'!$I$29,0,10*ROW('Sanitation Data'!I102))="","",OFFSET('Sanitation Data'!$I$29,0,10*ROW('Sanitation Data'!I102)))</f>
        <v/>
      </c>
      <c r="DL108" s="297" t="str">
        <f ca="true">+IF(OFFSET('Sanitation Data'!$I$30,0,10*ROW('Sanitation Data'!I102))="","",OFFSET('Sanitation Data'!$I$30,0,10*ROW('Sanitation Data'!I102)))</f>
        <v/>
      </c>
      <c r="DM108" s="297" t="str">
        <f ca="true">+IF(OFFSET('Sanitation Data'!$I$31,0,10*ROW('Sanitation Data'!I102))="","",OFFSET('Sanitation Data'!$I$31,0,10*ROW('Sanitation Data'!I102)))</f>
        <v/>
      </c>
      <c r="DN108" s="297" t="str">
        <f ca="true">+IF(OFFSET('Sanitation Data'!$I$32,0,10*ROW('Sanitation Data'!I102))="","",OFFSET('Sanitation Data'!$I$32,0,10*ROW('Sanitation Data'!I102)))</f>
        <v/>
      </c>
      <c r="DO108" s="297" t="str">
        <f ca="true">+IF(OFFSET('Hygiene Data'!$D$11,0,10*ROW('Hygiene Data'!D102))="","",OFFSET('Hygiene Data'!$D$11,0,10*ROW('Hygiene Data'!D102)))</f>
        <v/>
      </c>
      <c r="DP108" s="297" t="str">
        <f ca="true">+IF(OFFSET('Hygiene Data'!$D$12,0,10*ROW('Hygiene Data'!D102))="","",OFFSET('Hygiene Data'!$D$12,0,10*ROW('Hygiene Data'!D102)))</f>
        <v/>
      </c>
      <c r="DQ108" s="297" t="str">
        <f ca="true">+IF(OFFSET('Hygiene Data'!$D$13,0,10*ROW('Hygiene Data'!D102))="","",OFFSET('Hygiene Data'!$D$13,0,10*ROW('Hygiene Data'!D102)))</f>
        <v/>
      </c>
      <c r="DR108" s="297" t="str">
        <f ca="true">+IF(OFFSET('Hygiene Data'!$E$11,0,10*ROW('Hygiene Data'!E102))="","",OFFSET('Hygiene Data'!$E$11,0,10*ROW('Hygiene Data'!E102)))</f>
        <v/>
      </c>
      <c r="DS108" s="297" t="str">
        <f ca="true">+IF(OFFSET('Hygiene Data'!$E$12,0,10*ROW('Hygiene Data'!E102))="","",OFFSET('Hygiene Data'!$E$12,0,10*ROW('Hygiene Data'!E102)))</f>
        <v/>
      </c>
      <c r="DT108" s="297" t="str">
        <f ca="true">+IF(OFFSET('Hygiene Data'!$E$13,0,10*ROW('Hygiene Data'!E102))="","",OFFSET('Hygiene Data'!$E$13,0,10*ROW('Hygiene Data'!E102)))</f>
        <v/>
      </c>
      <c r="DU108" s="297" t="str">
        <f ca="true">+IF(OFFSET('Hygiene Data'!$F$11,0,10*ROW('Hygiene Data'!F102))="","",OFFSET('Hygiene Data'!$F$11,0,10*ROW('Hygiene Data'!F102)))</f>
        <v/>
      </c>
      <c r="DV108" s="297" t="str">
        <f ca="true">+IF(OFFSET('Hygiene Data'!$F$12,0,10*ROW('Hygiene Data'!F102))="","",OFFSET('Hygiene Data'!$F$12,0,10*ROW('Hygiene Data'!F102)))</f>
        <v/>
      </c>
      <c r="DW108" s="297" t="str">
        <f ca="true">+IF(OFFSET('Hygiene Data'!$F$13,0,10*ROW('Hygiene Data'!F102))="","",OFFSET('Hygiene Data'!$F$13,0,10*ROW('Hygiene Data'!F102)))</f>
        <v/>
      </c>
      <c r="DX108" s="297" t="str">
        <f ca="true">+IF(OFFSET('Hygiene Data'!$G$11,0,10*ROW('Hygiene Data'!G102))="","",OFFSET('Hygiene Data'!$G$11,0,10*ROW('Hygiene Data'!G102)))</f>
        <v/>
      </c>
      <c r="DY108" s="297" t="str">
        <f ca="true">+IF(OFFSET('Hygiene Data'!$G$12,0,10*ROW('Hygiene Data'!G102))="","",OFFSET('Hygiene Data'!$G$12,0,10*ROW('Hygiene Data'!G102)))</f>
        <v/>
      </c>
      <c r="DZ108" s="297" t="str">
        <f ca="true">+IF(OFFSET('Hygiene Data'!$G$13,0,10*ROW('Hygiene Data'!G102))="","",OFFSET('Hygiene Data'!$G$13,0,10*ROW('Hygiene Data'!G102)))</f>
        <v/>
      </c>
      <c r="EA108" s="297" t="str">
        <f ca="true">+IF(OFFSET('Hygiene Data'!$H$11,0,10*ROW('Hygiene Data'!H102))="","",OFFSET('Hygiene Data'!$H$11,0,10*ROW('Hygiene Data'!H102)))</f>
        <v/>
      </c>
      <c r="EB108" s="297" t="str">
        <f ca="true">+IF(OFFSET('Hygiene Data'!$H$12,0,10*ROW('Hygiene Data'!H102))="","",OFFSET('Hygiene Data'!$H$12,0,10*ROW('Hygiene Data'!H102)))</f>
        <v/>
      </c>
      <c r="EC108" s="297" t="str">
        <f ca="true">+IF(OFFSET('Hygiene Data'!$H$13,0,10*ROW('Hygiene Data'!H102))="","",OFFSET('Hygiene Data'!$H$13,0,10*ROW('Hygiene Data'!H102)))</f>
        <v/>
      </c>
      <c r="ED108" s="297" t="str">
        <f ca="true">+IF(OFFSET('Hygiene Data'!$I$11,0,10*ROW('Hygiene Data'!I102))="","",OFFSET('Hygiene Data'!$I$11,0,10*ROW('Hygiene Data'!I102)))</f>
        <v/>
      </c>
      <c r="EE108" s="297" t="str">
        <f ca="true">+IF(OFFSET('Hygiene Data'!$I$12,0,10*ROW('Hygiene Data'!I102))="","",OFFSET('Hygiene Data'!$I$12,0,10*ROW('Hygiene Data'!I102)))</f>
        <v/>
      </c>
      <c r="EF108" s="29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3"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7"/>
      <c r="BS109" s="297" t="str">
        <f ca="true">+IF(OFFSET('Water Data'!$D$27,0,10*ROW('Water Data'!D103))="","",OFFSET('Water Data'!$D$27,0,10*ROW('Water Data'!D103)))</f>
        <v/>
      </c>
      <c r="BT109" s="297" t="str">
        <f ca="true">+IF(OFFSET('Water Data'!$D$28,0,10*ROW('Water Data'!D103))="","",OFFSET('Water Data'!$D$28,0,10*ROW('Water Data'!D103)))</f>
        <v/>
      </c>
      <c r="BU109" s="297" t="str">
        <f ca="true">+IF(OFFSET('Water Data'!$D$29,0,10*ROW('Water Data'!D103))="","",OFFSET('Water Data'!$D$29,0,10*ROW('Water Data'!D103)))</f>
        <v/>
      </c>
      <c r="BV109" s="297" t="str">
        <f ca="true">+IF(OFFSET('Water Data'!$E$27,0,10*ROW('Water Data'!E103))="","",OFFSET('Water Data'!$E$27,0,10*ROW('Water Data'!E103)))</f>
        <v/>
      </c>
      <c r="BW109" s="297" t="str">
        <f ca="true">+IF(OFFSET('Water Data'!$E$28,0,10*ROW('Water Data'!E103))="","",OFFSET('Water Data'!$E$28,0,10*ROW('Water Data'!E103)))</f>
        <v/>
      </c>
      <c r="BX109" s="297" t="str">
        <f ca="true">+IF(OFFSET('Water Data'!$E$29,0,10*ROW('Water Data'!E103))="","",OFFSET('Water Data'!$E$29,0,10*ROW('Water Data'!E103)))</f>
        <v/>
      </c>
      <c r="BY109" s="297" t="str">
        <f ca="true">+IF(OFFSET('Water Data'!$F$27,0,10*ROW('Water Data'!F103))="","",OFFSET('Water Data'!$F$27,0,10*ROW('Water Data'!F103)))</f>
        <v/>
      </c>
      <c r="BZ109" s="297" t="str">
        <f ca="true">+IF(OFFSET('Water Data'!$F$28,0,10*ROW('Water Data'!F103))="","",OFFSET('Water Data'!$F$28,0,10*ROW('Water Data'!F103)))</f>
        <v/>
      </c>
      <c r="CA109" s="297" t="str">
        <f ca="true">+IF(OFFSET('Water Data'!$F$29,0,10*ROW('Water Data'!F103))="","",OFFSET('Water Data'!$F$29,0,10*ROW('Water Data'!F103)))</f>
        <v/>
      </c>
      <c r="CB109" s="297" t="str">
        <f ca="true">+IF(OFFSET('Water Data'!$G$27,0,10*ROW('Water Data'!G103))="","",OFFSET('Water Data'!$G$27,0,10*ROW('Water Data'!G103)))</f>
        <v/>
      </c>
      <c r="CC109" s="297" t="str">
        <f ca="true">+IF(OFFSET('Water Data'!$G$28,0,10*ROW('Water Data'!G103))="","",OFFSET('Water Data'!$G$28,0,10*ROW('Water Data'!G103)))</f>
        <v/>
      </c>
      <c r="CD109" s="297" t="str">
        <f ca="true">+IF(OFFSET('Water Data'!$G$29,0,10*ROW('Water Data'!G103))="","",OFFSET('Water Data'!$G$29,0,10*ROW('Water Data'!G103)))</f>
        <v/>
      </c>
      <c r="CE109" s="297" t="str">
        <f ca="true">+IF(OFFSET('Water Data'!$H$27,0,10*ROW('Water Data'!H103))="","",OFFSET('Water Data'!$H$27,0,10*ROW('Water Data'!H103)))</f>
        <v/>
      </c>
      <c r="CF109" s="297" t="str">
        <f ca="true">+IF(OFFSET('Water Data'!$H$28,0,10*ROW('Water Data'!H103))="","",OFFSET('Water Data'!$H$28,0,10*ROW('Water Data'!H103)))</f>
        <v/>
      </c>
      <c r="CG109" s="297" t="str">
        <f ca="true">+IF(OFFSET('Water Data'!$H$29,0,10*ROW('Water Data'!H103))="","",OFFSET('Water Data'!$H$29,0,10*ROW('Water Data'!H103)))</f>
        <v/>
      </c>
      <c r="CH109" s="297" t="str">
        <f ca="true">+IF(OFFSET('Water Data'!$I$27,0,10*ROW('Water Data'!I103))="","",OFFSET('Water Data'!$I$27,0,10*ROW('Water Data'!I103)))</f>
        <v/>
      </c>
      <c r="CI109" s="297" t="str">
        <f ca="true">+IF(OFFSET('Water Data'!$I$28,0,10*ROW('Water Data'!I103))="","",OFFSET('Water Data'!$I$28,0,10*ROW('Water Data'!I103)))</f>
        <v/>
      </c>
      <c r="CJ109" s="297" t="str">
        <f ca="true">+IF(OFFSET('Water Data'!$I$29,0,10*ROW('Water Data'!I103))="","",OFFSET('Water Data'!$I$29,0,10*ROW('Water Data'!I103)))</f>
        <v/>
      </c>
      <c r="CK109" s="297" t="str">
        <f ca="true">+IF(OFFSET('Sanitation Data'!$D$28,0,10*ROW('Sanitation Data'!D103))="","",OFFSET('Sanitation Data'!$D$28,0,10*ROW('Sanitation Data'!D103)))</f>
        <v/>
      </c>
      <c r="CL109" s="297" t="str">
        <f ca="true">+IF(OFFSET('Sanitation Data'!$D$29,0,10*ROW('Sanitation Data'!D103))="","",OFFSET('Sanitation Data'!$D$29,0,10*ROW('Sanitation Data'!D103)))</f>
        <v/>
      </c>
      <c r="CM109" s="297" t="str">
        <f ca="true">+IF(OFFSET('Sanitation Data'!$D$30,0,10*ROW('Sanitation Data'!D103))="","",OFFSET('Sanitation Data'!$D$30,0,10*ROW('Sanitation Data'!D103)))</f>
        <v/>
      </c>
      <c r="CN109" s="297" t="str">
        <f ca="true">+IF(OFFSET('Sanitation Data'!$D$31,0,10*ROW('Sanitation Data'!D103))="","",OFFSET('Sanitation Data'!$D$31,0,10*ROW('Sanitation Data'!D103)))</f>
        <v/>
      </c>
      <c r="CO109" s="297" t="str">
        <f ca="true">+IF(OFFSET('Sanitation Data'!$D$32,0,10*ROW('Sanitation Data'!D103))="","",OFFSET('Sanitation Data'!$D$32,0,10*ROW('Sanitation Data'!D103)))</f>
        <v/>
      </c>
      <c r="CP109" s="297" t="str">
        <f ca="true">+IF(OFFSET('Sanitation Data'!$E$28,0,10*ROW('Sanitation Data'!E103))="","",OFFSET('Sanitation Data'!$E$28,0,10*ROW('Sanitation Data'!E103)))</f>
        <v/>
      </c>
      <c r="CQ109" s="297" t="str">
        <f ca="true">+IF(OFFSET('Sanitation Data'!$E$29,0,10*ROW('Sanitation Data'!E103))="","",OFFSET('Sanitation Data'!$E$29,0,10*ROW('Sanitation Data'!E103)))</f>
        <v/>
      </c>
      <c r="CR109" s="297" t="str">
        <f ca="true">+IF(OFFSET('Sanitation Data'!$E$30,0,10*ROW('Sanitation Data'!E103))="","",OFFSET('Sanitation Data'!$E$30,0,10*ROW('Sanitation Data'!E103)))</f>
        <v/>
      </c>
      <c r="CS109" s="297" t="str">
        <f ca="true">+IF(OFFSET('Sanitation Data'!$E$31,0,10*ROW('Sanitation Data'!E103))="","",OFFSET('Sanitation Data'!$E$31,0,10*ROW('Sanitation Data'!E103)))</f>
        <v/>
      </c>
      <c r="CT109" s="297" t="str">
        <f ca="true">+IF(OFFSET('Sanitation Data'!$E$32,0,10*ROW('Sanitation Data'!E103))="","",OFFSET('Sanitation Data'!$E$32,0,10*ROW('Sanitation Data'!E103)))</f>
        <v/>
      </c>
      <c r="CU109" s="297" t="str">
        <f ca="true">+IF(OFFSET('Sanitation Data'!$F$28,0,10*ROW('Sanitation Data'!F103))="","",OFFSET('Sanitation Data'!$F$28,0,10*ROW('Sanitation Data'!F103)))</f>
        <v/>
      </c>
      <c r="CV109" s="297" t="str">
        <f ca="true">+IF(OFFSET('Sanitation Data'!$F$29,0,10*ROW('Sanitation Data'!F103))="","",OFFSET('Sanitation Data'!$F$29,0,10*ROW('Sanitation Data'!F103)))</f>
        <v/>
      </c>
      <c r="CW109" s="297" t="str">
        <f ca="true">+IF(OFFSET('Sanitation Data'!$F$30,0,10*ROW('Sanitation Data'!F103))="","",OFFSET('Sanitation Data'!$F$30,0,10*ROW('Sanitation Data'!F103)))</f>
        <v/>
      </c>
      <c r="CX109" s="297" t="str">
        <f ca="true">+IF(OFFSET('Sanitation Data'!$F$31,0,10*ROW('Sanitation Data'!F103))="","",OFFSET('Sanitation Data'!$F$31,0,10*ROW('Sanitation Data'!F103)))</f>
        <v/>
      </c>
      <c r="CY109" s="297" t="str">
        <f ca="true">+IF(OFFSET('Sanitation Data'!$F$32,0,10*ROW('Sanitation Data'!F103))="","",OFFSET('Sanitation Data'!$F$32,0,10*ROW('Sanitation Data'!F103)))</f>
        <v/>
      </c>
      <c r="CZ109" s="297" t="str">
        <f ca="true">+IF(OFFSET('Sanitation Data'!$G$28,0,10*ROW('Sanitation Data'!G103))="","",OFFSET('Sanitation Data'!$G$28,0,10*ROW('Sanitation Data'!G103)))</f>
        <v/>
      </c>
      <c r="DA109" s="297" t="str">
        <f ca="true">+IF(OFFSET('Sanitation Data'!$G$29,0,10*ROW('Sanitation Data'!G103))="","",OFFSET('Sanitation Data'!$G$29,0,10*ROW('Sanitation Data'!G103)))</f>
        <v/>
      </c>
      <c r="DB109" s="297" t="str">
        <f ca="true">+IF(OFFSET('Sanitation Data'!$G$30,0,10*ROW('Sanitation Data'!G103))="","",OFFSET('Sanitation Data'!$G$30,0,10*ROW('Sanitation Data'!G103)))</f>
        <v/>
      </c>
      <c r="DC109" s="297" t="str">
        <f ca="true">+IF(OFFSET('Sanitation Data'!$G$31,0,10*ROW('Sanitation Data'!G103))="","",OFFSET('Sanitation Data'!$G$31,0,10*ROW('Sanitation Data'!G103)))</f>
        <v/>
      </c>
      <c r="DD109" s="297" t="str">
        <f ca="true">+IF(OFFSET('Sanitation Data'!$G$32,0,10*ROW('Sanitation Data'!G103))="","",OFFSET('Sanitation Data'!$G$32,0,10*ROW('Sanitation Data'!G103)))</f>
        <v/>
      </c>
      <c r="DE109" s="297" t="str">
        <f ca="true">+IF(OFFSET('Sanitation Data'!$H$28,0,10*ROW('Sanitation Data'!H103))="","",OFFSET('Sanitation Data'!$H$28,0,10*ROW('Sanitation Data'!H103)))</f>
        <v/>
      </c>
      <c r="DF109" s="297" t="str">
        <f ca="true">+IF(OFFSET('Sanitation Data'!$H$29,0,10*ROW('Sanitation Data'!H103))="","",OFFSET('Sanitation Data'!$H$29,0,10*ROW('Sanitation Data'!H103)))</f>
        <v/>
      </c>
      <c r="DG109" s="297" t="str">
        <f ca="true">+IF(OFFSET('Sanitation Data'!$H$30,0,10*ROW('Sanitation Data'!H103))="","",OFFSET('Sanitation Data'!$H$30,0,10*ROW('Sanitation Data'!H103)))</f>
        <v/>
      </c>
      <c r="DH109" s="297" t="str">
        <f ca="true">+IF(OFFSET('Sanitation Data'!$H$31,0,10*ROW('Sanitation Data'!H103))="","",OFFSET('Sanitation Data'!$H$31,0,10*ROW('Sanitation Data'!H103)))</f>
        <v/>
      </c>
      <c r="DI109" s="297" t="str">
        <f ca="true">+IF(OFFSET('Sanitation Data'!$H$32,0,10*ROW('Sanitation Data'!H103))="","",OFFSET('Sanitation Data'!$H$32,0,10*ROW('Sanitation Data'!H103)))</f>
        <v/>
      </c>
      <c r="DJ109" s="297" t="str">
        <f ca="true">+IF(OFFSET('Sanitation Data'!$I$28,0,10*ROW('Sanitation Data'!I103))="","",OFFSET('Sanitation Data'!$I$28,0,10*ROW('Sanitation Data'!I103)))</f>
        <v/>
      </c>
      <c r="DK109" s="297" t="str">
        <f ca="true">+IF(OFFSET('Sanitation Data'!$I$29,0,10*ROW('Sanitation Data'!I103))="","",OFFSET('Sanitation Data'!$I$29,0,10*ROW('Sanitation Data'!I103)))</f>
        <v/>
      </c>
      <c r="DL109" s="297" t="str">
        <f ca="true">+IF(OFFSET('Sanitation Data'!$I$30,0,10*ROW('Sanitation Data'!I103))="","",OFFSET('Sanitation Data'!$I$30,0,10*ROW('Sanitation Data'!I103)))</f>
        <v/>
      </c>
      <c r="DM109" s="297" t="str">
        <f ca="true">+IF(OFFSET('Sanitation Data'!$I$31,0,10*ROW('Sanitation Data'!I103))="","",OFFSET('Sanitation Data'!$I$31,0,10*ROW('Sanitation Data'!I103)))</f>
        <v/>
      </c>
      <c r="DN109" s="297" t="str">
        <f ca="true">+IF(OFFSET('Sanitation Data'!$I$32,0,10*ROW('Sanitation Data'!I103))="","",OFFSET('Sanitation Data'!$I$32,0,10*ROW('Sanitation Data'!I103)))</f>
        <v/>
      </c>
      <c r="DO109" s="297" t="str">
        <f ca="true">+IF(OFFSET('Hygiene Data'!$D$11,0,10*ROW('Hygiene Data'!D103))="","",OFFSET('Hygiene Data'!$D$11,0,10*ROW('Hygiene Data'!D103)))</f>
        <v/>
      </c>
      <c r="DP109" s="297" t="str">
        <f ca="true">+IF(OFFSET('Hygiene Data'!$D$12,0,10*ROW('Hygiene Data'!D103))="","",OFFSET('Hygiene Data'!$D$12,0,10*ROW('Hygiene Data'!D103)))</f>
        <v/>
      </c>
      <c r="DQ109" s="297" t="str">
        <f ca="true">+IF(OFFSET('Hygiene Data'!$D$13,0,10*ROW('Hygiene Data'!D103))="","",OFFSET('Hygiene Data'!$D$13,0,10*ROW('Hygiene Data'!D103)))</f>
        <v/>
      </c>
      <c r="DR109" s="297" t="str">
        <f ca="true">+IF(OFFSET('Hygiene Data'!$E$11,0,10*ROW('Hygiene Data'!E103))="","",OFFSET('Hygiene Data'!$E$11,0,10*ROW('Hygiene Data'!E103)))</f>
        <v/>
      </c>
      <c r="DS109" s="297" t="str">
        <f ca="true">+IF(OFFSET('Hygiene Data'!$E$12,0,10*ROW('Hygiene Data'!E103))="","",OFFSET('Hygiene Data'!$E$12,0,10*ROW('Hygiene Data'!E103)))</f>
        <v/>
      </c>
      <c r="DT109" s="297" t="str">
        <f ca="true">+IF(OFFSET('Hygiene Data'!$E$13,0,10*ROW('Hygiene Data'!E103))="","",OFFSET('Hygiene Data'!$E$13,0,10*ROW('Hygiene Data'!E103)))</f>
        <v/>
      </c>
      <c r="DU109" s="297" t="str">
        <f ca="true">+IF(OFFSET('Hygiene Data'!$F$11,0,10*ROW('Hygiene Data'!F103))="","",OFFSET('Hygiene Data'!$F$11,0,10*ROW('Hygiene Data'!F103)))</f>
        <v/>
      </c>
      <c r="DV109" s="297" t="str">
        <f ca="true">+IF(OFFSET('Hygiene Data'!$F$12,0,10*ROW('Hygiene Data'!F103))="","",OFFSET('Hygiene Data'!$F$12,0,10*ROW('Hygiene Data'!F103)))</f>
        <v/>
      </c>
      <c r="DW109" s="297" t="str">
        <f ca="true">+IF(OFFSET('Hygiene Data'!$F$13,0,10*ROW('Hygiene Data'!F103))="","",OFFSET('Hygiene Data'!$F$13,0,10*ROW('Hygiene Data'!F103)))</f>
        <v/>
      </c>
      <c r="DX109" s="297" t="str">
        <f ca="true">+IF(OFFSET('Hygiene Data'!$G$11,0,10*ROW('Hygiene Data'!G103))="","",OFFSET('Hygiene Data'!$G$11,0,10*ROW('Hygiene Data'!G103)))</f>
        <v/>
      </c>
      <c r="DY109" s="297" t="str">
        <f ca="true">+IF(OFFSET('Hygiene Data'!$G$12,0,10*ROW('Hygiene Data'!G103))="","",OFFSET('Hygiene Data'!$G$12,0,10*ROW('Hygiene Data'!G103)))</f>
        <v/>
      </c>
      <c r="DZ109" s="297" t="str">
        <f ca="true">+IF(OFFSET('Hygiene Data'!$G$13,0,10*ROW('Hygiene Data'!G103))="","",OFFSET('Hygiene Data'!$G$13,0,10*ROW('Hygiene Data'!G103)))</f>
        <v/>
      </c>
      <c r="EA109" s="297" t="str">
        <f ca="true">+IF(OFFSET('Hygiene Data'!$H$11,0,10*ROW('Hygiene Data'!H103))="","",OFFSET('Hygiene Data'!$H$11,0,10*ROW('Hygiene Data'!H103)))</f>
        <v/>
      </c>
      <c r="EB109" s="297" t="str">
        <f ca="true">+IF(OFFSET('Hygiene Data'!$H$12,0,10*ROW('Hygiene Data'!H103))="","",OFFSET('Hygiene Data'!$H$12,0,10*ROW('Hygiene Data'!H103)))</f>
        <v/>
      </c>
      <c r="EC109" s="297" t="str">
        <f ca="true">+IF(OFFSET('Hygiene Data'!$H$13,0,10*ROW('Hygiene Data'!H103))="","",OFFSET('Hygiene Data'!$H$13,0,10*ROW('Hygiene Data'!H103)))</f>
        <v/>
      </c>
      <c r="ED109" s="297" t="str">
        <f ca="true">+IF(OFFSET('Hygiene Data'!$I$11,0,10*ROW('Hygiene Data'!I103))="","",OFFSET('Hygiene Data'!$I$11,0,10*ROW('Hygiene Data'!I103)))</f>
        <v/>
      </c>
      <c r="EE109" s="297" t="str">
        <f ca="true">+IF(OFFSET('Hygiene Data'!$I$12,0,10*ROW('Hygiene Data'!I103))="","",OFFSET('Hygiene Data'!$I$12,0,10*ROW('Hygiene Data'!I103)))</f>
        <v/>
      </c>
      <c r="EF109" s="29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3"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7"/>
      <c r="BS110" s="297" t="str">
        <f ca="true">+IF(OFFSET('Water Data'!$D$27,0,10*ROW('Water Data'!D104))="","",OFFSET('Water Data'!$D$27,0,10*ROW('Water Data'!D104)))</f>
        <v/>
      </c>
      <c r="BT110" s="297" t="str">
        <f ca="true">+IF(OFFSET('Water Data'!$D$28,0,10*ROW('Water Data'!D104))="","",OFFSET('Water Data'!$D$28,0,10*ROW('Water Data'!D104)))</f>
        <v/>
      </c>
      <c r="BU110" s="297" t="str">
        <f ca="true">+IF(OFFSET('Water Data'!$D$29,0,10*ROW('Water Data'!D104))="","",OFFSET('Water Data'!$D$29,0,10*ROW('Water Data'!D104)))</f>
        <v/>
      </c>
      <c r="BV110" s="297" t="str">
        <f ca="true">+IF(OFFSET('Water Data'!$E$27,0,10*ROW('Water Data'!E104))="","",OFFSET('Water Data'!$E$27,0,10*ROW('Water Data'!E104)))</f>
        <v/>
      </c>
      <c r="BW110" s="297" t="str">
        <f ca="true">+IF(OFFSET('Water Data'!$E$28,0,10*ROW('Water Data'!E104))="","",OFFSET('Water Data'!$E$28,0,10*ROW('Water Data'!E104)))</f>
        <v/>
      </c>
      <c r="BX110" s="297" t="str">
        <f ca="true">+IF(OFFSET('Water Data'!$E$29,0,10*ROW('Water Data'!E104))="","",OFFSET('Water Data'!$E$29,0,10*ROW('Water Data'!E104)))</f>
        <v/>
      </c>
      <c r="BY110" s="297" t="str">
        <f ca="true">+IF(OFFSET('Water Data'!$F$27,0,10*ROW('Water Data'!F104))="","",OFFSET('Water Data'!$F$27,0,10*ROW('Water Data'!F104)))</f>
        <v/>
      </c>
      <c r="BZ110" s="297" t="str">
        <f ca="true">+IF(OFFSET('Water Data'!$F$28,0,10*ROW('Water Data'!F104))="","",OFFSET('Water Data'!$F$28,0,10*ROW('Water Data'!F104)))</f>
        <v/>
      </c>
      <c r="CA110" s="297" t="str">
        <f ca="true">+IF(OFFSET('Water Data'!$F$29,0,10*ROW('Water Data'!F104))="","",OFFSET('Water Data'!$F$29,0,10*ROW('Water Data'!F104)))</f>
        <v/>
      </c>
      <c r="CB110" s="297" t="str">
        <f ca="true">+IF(OFFSET('Water Data'!$G$27,0,10*ROW('Water Data'!G104))="","",OFFSET('Water Data'!$G$27,0,10*ROW('Water Data'!G104)))</f>
        <v/>
      </c>
      <c r="CC110" s="297" t="str">
        <f ca="true">+IF(OFFSET('Water Data'!$G$28,0,10*ROW('Water Data'!G104))="","",OFFSET('Water Data'!$G$28,0,10*ROW('Water Data'!G104)))</f>
        <v/>
      </c>
      <c r="CD110" s="297" t="str">
        <f ca="true">+IF(OFFSET('Water Data'!$G$29,0,10*ROW('Water Data'!G104))="","",OFFSET('Water Data'!$G$29,0,10*ROW('Water Data'!G104)))</f>
        <v/>
      </c>
      <c r="CE110" s="297" t="str">
        <f ca="true">+IF(OFFSET('Water Data'!$H$27,0,10*ROW('Water Data'!H104))="","",OFFSET('Water Data'!$H$27,0,10*ROW('Water Data'!H104)))</f>
        <v/>
      </c>
      <c r="CF110" s="297" t="str">
        <f ca="true">+IF(OFFSET('Water Data'!$H$28,0,10*ROW('Water Data'!H104))="","",OFFSET('Water Data'!$H$28,0,10*ROW('Water Data'!H104)))</f>
        <v/>
      </c>
      <c r="CG110" s="297" t="str">
        <f ca="true">+IF(OFFSET('Water Data'!$H$29,0,10*ROW('Water Data'!H104))="","",OFFSET('Water Data'!$H$29,0,10*ROW('Water Data'!H104)))</f>
        <v/>
      </c>
      <c r="CH110" s="297" t="str">
        <f ca="true">+IF(OFFSET('Water Data'!$I$27,0,10*ROW('Water Data'!I104))="","",OFFSET('Water Data'!$I$27,0,10*ROW('Water Data'!I104)))</f>
        <v/>
      </c>
      <c r="CI110" s="297" t="str">
        <f ca="true">+IF(OFFSET('Water Data'!$I$28,0,10*ROW('Water Data'!I104))="","",OFFSET('Water Data'!$I$28,0,10*ROW('Water Data'!I104)))</f>
        <v/>
      </c>
      <c r="CJ110" s="297" t="str">
        <f ca="true">+IF(OFFSET('Water Data'!$I$29,0,10*ROW('Water Data'!I104))="","",OFFSET('Water Data'!$I$29,0,10*ROW('Water Data'!I104)))</f>
        <v/>
      </c>
      <c r="CK110" s="297" t="str">
        <f ca="true">+IF(OFFSET('Sanitation Data'!$D$28,0,10*ROW('Sanitation Data'!D104))="","",OFFSET('Sanitation Data'!$D$28,0,10*ROW('Sanitation Data'!D104)))</f>
        <v/>
      </c>
      <c r="CL110" s="297" t="str">
        <f ca="true">+IF(OFFSET('Sanitation Data'!$D$29,0,10*ROW('Sanitation Data'!D104))="","",OFFSET('Sanitation Data'!$D$29,0,10*ROW('Sanitation Data'!D104)))</f>
        <v/>
      </c>
      <c r="CM110" s="297" t="str">
        <f ca="true">+IF(OFFSET('Sanitation Data'!$D$30,0,10*ROW('Sanitation Data'!D104))="","",OFFSET('Sanitation Data'!$D$30,0,10*ROW('Sanitation Data'!D104)))</f>
        <v/>
      </c>
      <c r="CN110" s="297" t="str">
        <f ca="true">+IF(OFFSET('Sanitation Data'!$D$31,0,10*ROW('Sanitation Data'!D104))="","",OFFSET('Sanitation Data'!$D$31,0,10*ROW('Sanitation Data'!D104)))</f>
        <v/>
      </c>
      <c r="CO110" s="297" t="str">
        <f ca="true">+IF(OFFSET('Sanitation Data'!$D$32,0,10*ROW('Sanitation Data'!D104))="","",OFFSET('Sanitation Data'!$D$32,0,10*ROW('Sanitation Data'!D104)))</f>
        <v/>
      </c>
      <c r="CP110" s="297" t="str">
        <f ca="true">+IF(OFFSET('Sanitation Data'!$E$28,0,10*ROW('Sanitation Data'!E104))="","",OFFSET('Sanitation Data'!$E$28,0,10*ROW('Sanitation Data'!E104)))</f>
        <v/>
      </c>
      <c r="CQ110" s="297" t="str">
        <f ca="true">+IF(OFFSET('Sanitation Data'!$E$29,0,10*ROW('Sanitation Data'!E104))="","",OFFSET('Sanitation Data'!$E$29,0,10*ROW('Sanitation Data'!E104)))</f>
        <v/>
      </c>
      <c r="CR110" s="297" t="str">
        <f ca="true">+IF(OFFSET('Sanitation Data'!$E$30,0,10*ROW('Sanitation Data'!E104))="","",OFFSET('Sanitation Data'!$E$30,0,10*ROW('Sanitation Data'!E104)))</f>
        <v/>
      </c>
      <c r="CS110" s="297" t="str">
        <f ca="true">+IF(OFFSET('Sanitation Data'!$E$31,0,10*ROW('Sanitation Data'!E104))="","",OFFSET('Sanitation Data'!$E$31,0,10*ROW('Sanitation Data'!E104)))</f>
        <v/>
      </c>
      <c r="CT110" s="297" t="str">
        <f ca="true">+IF(OFFSET('Sanitation Data'!$E$32,0,10*ROW('Sanitation Data'!E104))="","",OFFSET('Sanitation Data'!$E$32,0,10*ROW('Sanitation Data'!E104)))</f>
        <v/>
      </c>
      <c r="CU110" s="297" t="str">
        <f ca="true">+IF(OFFSET('Sanitation Data'!$F$28,0,10*ROW('Sanitation Data'!F104))="","",OFFSET('Sanitation Data'!$F$28,0,10*ROW('Sanitation Data'!F104)))</f>
        <v/>
      </c>
      <c r="CV110" s="297" t="str">
        <f ca="true">+IF(OFFSET('Sanitation Data'!$F$29,0,10*ROW('Sanitation Data'!F104))="","",OFFSET('Sanitation Data'!$F$29,0,10*ROW('Sanitation Data'!F104)))</f>
        <v/>
      </c>
      <c r="CW110" s="297" t="str">
        <f ca="true">+IF(OFFSET('Sanitation Data'!$F$30,0,10*ROW('Sanitation Data'!F104))="","",OFFSET('Sanitation Data'!$F$30,0,10*ROW('Sanitation Data'!F104)))</f>
        <v/>
      </c>
      <c r="CX110" s="297" t="str">
        <f ca="true">+IF(OFFSET('Sanitation Data'!$F$31,0,10*ROW('Sanitation Data'!F104))="","",OFFSET('Sanitation Data'!$F$31,0,10*ROW('Sanitation Data'!F104)))</f>
        <v/>
      </c>
      <c r="CY110" s="297" t="str">
        <f ca="true">+IF(OFFSET('Sanitation Data'!$F$32,0,10*ROW('Sanitation Data'!F104))="","",OFFSET('Sanitation Data'!$F$32,0,10*ROW('Sanitation Data'!F104)))</f>
        <v/>
      </c>
      <c r="CZ110" s="297" t="str">
        <f ca="true">+IF(OFFSET('Sanitation Data'!$G$28,0,10*ROW('Sanitation Data'!G104))="","",OFFSET('Sanitation Data'!$G$28,0,10*ROW('Sanitation Data'!G104)))</f>
        <v/>
      </c>
      <c r="DA110" s="297" t="str">
        <f ca="true">+IF(OFFSET('Sanitation Data'!$G$29,0,10*ROW('Sanitation Data'!G104))="","",OFFSET('Sanitation Data'!$G$29,0,10*ROW('Sanitation Data'!G104)))</f>
        <v/>
      </c>
      <c r="DB110" s="297" t="str">
        <f ca="true">+IF(OFFSET('Sanitation Data'!$G$30,0,10*ROW('Sanitation Data'!G104))="","",OFFSET('Sanitation Data'!$G$30,0,10*ROW('Sanitation Data'!G104)))</f>
        <v/>
      </c>
      <c r="DC110" s="297" t="str">
        <f ca="true">+IF(OFFSET('Sanitation Data'!$G$31,0,10*ROW('Sanitation Data'!G104))="","",OFFSET('Sanitation Data'!$G$31,0,10*ROW('Sanitation Data'!G104)))</f>
        <v/>
      </c>
      <c r="DD110" s="297" t="str">
        <f ca="true">+IF(OFFSET('Sanitation Data'!$G$32,0,10*ROW('Sanitation Data'!G104))="","",OFFSET('Sanitation Data'!$G$32,0,10*ROW('Sanitation Data'!G104)))</f>
        <v/>
      </c>
      <c r="DE110" s="297" t="str">
        <f ca="true">+IF(OFFSET('Sanitation Data'!$H$28,0,10*ROW('Sanitation Data'!H104))="","",OFFSET('Sanitation Data'!$H$28,0,10*ROW('Sanitation Data'!H104)))</f>
        <v/>
      </c>
      <c r="DF110" s="297" t="str">
        <f ca="true">+IF(OFFSET('Sanitation Data'!$H$29,0,10*ROW('Sanitation Data'!H104))="","",OFFSET('Sanitation Data'!$H$29,0,10*ROW('Sanitation Data'!H104)))</f>
        <v/>
      </c>
      <c r="DG110" s="297" t="str">
        <f ca="true">+IF(OFFSET('Sanitation Data'!$H$30,0,10*ROW('Sanitation Data'!H104))="","",OFFSET('Sanitation Data'!$H$30,0,10*ROW('Sanitation Data'!H104)))</f>
        <v/>
      </c>
      <c r="DH110" s="297" t="str">
        <f ca="true">+IF(OFFSET('Sanitation Data'!$H$31,0,10*ROW('Sanitation Data'!H104))="","",OFFSET('Sanitation Data'!$H$31,0,10*ROW('Sanitation Data'!H104)))</f>
        <v/>
      </c>
      <c r="DI110" s="297" t="str">
        <f ca="true">+IF(OFFSET('Sanitation Data'!$H$32,0,10*ROW('Sanitation Data'!H104))="","",OFFSET('Sanitation Data'!$H$32,0,10*ROW('Sanitation Data'!H104)))</f>
        <v/>
      </c>
      <c r="DJ110" s="297" t="str">
        <f ca="true">+IF(OFFSET('Sanitation Data'!$I$28,0,10*ROW('Sanitation Data'!I104))="","",OFFSET('Sanitation Data'!$I$28,0,10*ROW('Sanitation Data'!I104)))</f>
        <v/>
      </c>
      <c r="DK110" s="297" t="str">
        <f ca="true">+IF(OFFSET('Sanitation Data'!$I$29,0,10*ROW('Sanitation Data'!I104))="","",OFFSET('Sanitation Data'!$I$29,0,10*ROW('Sanitation Data'!I104)))</f>
        <v/>
      </c>
      <c r="DL110" s="297" t="str">
        <f ca="true">+IF(OFFSET('Sanitation Data'!$I$30,0,10*ROW('Sanitation Data'!I104))="","",OFFSET('Sanitation Data'!$I$30,0,10*ROW('Sanitation Data'!I104)))</f>
        <v/>
      </c>
      <c r="DM110" s="297" t="str">
        <f ca="true">+IF(OFFSET('Sanitation Data'!$I$31,0,10*ROW('Sanitation Data'!I104))="","",OFFSET('Sanitation Data'!$I$31,0,10*ROW('Sanitation Data'!I104)))</f>
        <v/>
      </c>
      <c r="DN110" s="297" t="str">
        <f ca="true">+IF(OFFSET('Sanitation Data'!$I$32,0,10*ROW('Sanitation Data'!I104))="","",OFFSET('Sanitation Data'!$I$32,0,10*ROW('Sanitation Data'!I104)))</f>
        <v/>
      </c>
      <c r="DO110" s="297" t="str">
        <f ca="true">+IF(OFFSET('Hygiene Data'!$D$11,0,10*ROW('Hygiene Data'!D104))="","",OFFSET('Hygiene Data'!$D$11,0,10*ROW('Hygiene Data'!D104)))</f>
        <v/>
      </c>
      <c r="DP110" s="297" t="str">
        <f ca="true">+IF(OFFSET('Hygiene Data'!$D$12,0,10*ROW('Hygiene Data'!D104))="","",OFFSET('Hygiene Data'!$D$12,0,10*ROW('Hygiene Data'!D104)))</f>
        <v/>
      </c>
      <c r="DQ110" s="297" t="str">
        <f ca="true">+IF(OFFSET('Hygiene Data'!$D$13,0,10*ROW('Hygiene Data'!D104))="","",OFFSET('Hygiene Data'!$D$13,0,10*ROW('Hygiene Data'!D104)))</f>
        <v/>
      </c>
      <c r="DR110" s="297" t="str">
        <f ca="true">+IF(OFFSET('Hygiene Data'!$E$11,0,10*ROW('Hygiene Data'!E104))="","",OFFSET('Hygiene Data'!$E$11,0,10*ROW('Hygiene Data'!E104)))</f>
        <v/>
      </c>
      <c r="DS110" s="297" t="str">
        <f ca="true">+IF(OFFSET('Hygiene Data'!$E$12,0,10*ROW('Hygiene Data'!E104))="","",OFFSET('Hygiene Data'!$E$12,0,10*ROW('Hygiene Data'!E104)))</f>
        <v/>
      </c>
      <c r="DT110" s="297" t="str">
        <f ca="true">+IF(OFFSET('Hygiene Data'!$E$13,0,10*ROW('Hygiene Data'!E104))="","",OFFSET('Hygiene Data'!$E$13,0,10*ROW('Hygiene Data'!E104)))</f>
        <v/>
      </c>
      <c r="DU110" s="297" t="str">
        <f ca="true">+IF(OFFSET('Hygiene Data'!$F$11,0,10*ROW('Hygiene Data'!F104))="","",OFFSET('Hygiene Data'!$F$11,0,10*ROW('Hygiene Data'!F104)))</f>
        <v/>
      </c>
      <c r="DV110" s="297" t="str">
        <f ca="true">+IF(OFFSET('Hygiene Data'!$F$12,0,10*ROW('Hygiene Data'!F104))="","",OFFSET('Hygiene Data'!$F$12,0,10*ROW('Hygiene Data'!F104)))</f>
        <v/>
      </c>
      <c r="DW110" s="297" t="str">
        <f ca="true">+IF(OFFSET('Hygiene Data'!$F$13,0,10*ROW('Hygiene Data'!F104))="","",OFFSET('Hygiene Data'!$F$13,0,10*ROW('Hygiene Data'!F104)))</f>
        <v/>
      </c>
      <c r="DX110" s="297" t="str">
        <f ca="true">+IF(OFFSET('Hygiene Data'!$G$11,0,10*ROW('Hygiene Data'!G104))="","",OFFSET('Hygiene Data'!$G$11,0,10*ROW('Hygiene Data'!G104)))</f>
        <v/>
      </c>
      <c r="DY110" s="297" t="str">
        <f ca="true">+IF(OFFSET('Hygiene Data'!$G$12,0,10*ROW('Hygiene Data'!G104))="","",OFFSET('Hygiene Data'!$G$12,0,10*ROW('Hygiene Data'!G104)))</f>
        <v/>
      </c>
      <c r="DZ110" s="297" t="str">
        <f ca="true">+IF(OFFSET('Hygiene Data'!$G$13,0,10*ROW('Hygiene Data'!G104))="","",OFFSET('Hygiene Data'!$G$13,0,10*ROW('Hygiene Data'!G104)))</f>
        <v/>
      </c>
      <c r="EA110" s="297" t="str">
        <f ca="true">+IF(OFFSET('Hygiene Data'!$H$11,0,10*ROW('Hygiene Data'!H104))="","",OFFSET('Hygiene Data'!$H$11,0,10*ROW('Hygiene Data'!H104)))</f>
        <v/>
      </c>
      <c r="EB110" s="297" t="str">
        <f ca="true">+IF(OFFSET('Hygiene Data'!$H$12,0,10*ROW('Hygiene Data'!H104))="","",OFFSET('Hygiene Data'!$H$12,0,10*ROW('Hygiene Data'!H104)))</f>
        <v/>
      </c>
      <c r="EC110" s="297" t="str">
        <f ca="true">+IF(OFFSET('Hygiene Data'!$H$13,0,10*ROW('Hygiene Data'!H104))="","",OFFSET('Hygiene Data'!$H$13,0,10*ROW('Hygiene Data'!H104)))</f>
        <v/>
      </c>
      <c r="ED110" s="297" t="str">
        <f ca="true">+IF(OFFSET('Hygiene Data'!$I$11,0,10*ROW('Hygiene Data'!I104))="","",OFFSET('Hygiene Data'!$I$11,0,10*ROW('Hygiene Data'!I104)))</f>
        <v/>
      </c>
      <c r="EE110" s="297" t="str">
        <f ca="true">+IF(OFFSET('Hygiene Data'!$I$12,0,10*ROW('Hygiene Data'!I104))="","",OFFSET('Hygiene Data'!$I$12,0,10*ROW('Hygiene Data'!I104)))</f>
        <v/>
      </c>
      <c r="EF110" s="29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3"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7"/>
      <c r="BS111" s="297" t="str">
        <f ca="true">+IF(OFFSET('Water Data'!$D$27,0,10*ROW('Water Data'!D105))="","",OFFSET('Water Data'!$D$27,0,10*ROW('Water Data'!D105)))</f>
        <v/>
      </c>
      <c r="BT111" s="297" t="str">
        <f ca="true">+IF(OFFSET('Water Data'!$D$28,0,10*ROW('Water Data'!D105))="","",OFFSET('Water Data'!$D$28,0,10*ROW('Water Data'!D105)))</f>
        <v/>
      </c>
      <c r="BU111" s="297" t="str">
        <f ca="true">+IF(OFFSET('Water Data'!$D$29,0,10*ROW('Water Data'!D105))="","",OFFSET('Water Data'!$D$29,0,10*ROW('Water Data'!D105)))</f>
        <v/>
      </c>
      <c r="BV111" s="297" t="str">
        <f ca="true">+IF(OFFSET('Water Data'!$E$27,0,10*ROW('Water Data'!E105))="","",OFFSET('Water Data'!$E$27,0,10*ROW('Water Data'!E105)))</f>
        <v/>
      </c>
      <c r="BW111" s="297" t="str">
        <f ca="true">+IF(OFFSET('Water Data'!$E$28,0,10*ROW('Water Data'!E105))="","",OFFSET('Water Data'!$E$28,0,10*ROW('Water Data'!E105)))</f>
        <v/>
      </c>
      <c r="BX111" s="297" t="str">
        <f ca="true">+IF(OFFSET('Water Data'!$E$29,0,10*ROW('Water Data'!E105))="","",OFFSET('Water Data'!$E$29,0,10*ROW('Water Data'!E105)))</f>
        <v/>
      </c>
      <c r="BY111" s="297" t="str">
        <f ca="true">+IF(OFFSET('Water Data'!$F$27,0,10*ROW('Water Data'!F105))="","",OFFSET('Water Data'!$F$27,0,10*ROW('Water Data'!F105)))</f>
        <v/>
      </c>
      <c r="BZ111" s="297" t="str">
        <f ca="true">+IF(OFFSET('Water Data'!$F$28,0,10*ROW('Water Data'!F105))="","",OFFSET('Water Data'!$F$28,0,10*ROW('Water Data'!F105)))</f>
        <v/>
      </c>
      <c r="CA111" s="297" t="str">
        <f ca="true">+IF(OFFSET('Water Data'!$F$29,0,10*ROW('Water Data'!F105))="","",OFFSET('Water Data'!$F$29,0,10*ROW('Water Data'!F105)))</f>
        <v/>
      </c>
      <c r="CB111" s="297" t="str">
        <f ca="true">+IF(OFFSET('Water Data'!$G$27,0,10*ROW('Water Data'!G105))="","",OFFSET('Water Data'!$G$27,0,10*ROW('Water Data'!G105)))</f>
        <v/>
      </c>
      <c r="CC111" s="297" t="str">
        <f ca="true">+IF(OFFSET('Water Data'!$G$28,0,10*ROW('Water Data'!G105))="","",OFFSET('Water Data'!$G$28,0,10*ROW('Water Data'!G105)))</f>
        <v/>
      </c>
      <c r="CD111" s="297" t="str">
        <f ca="true">+IF(OFFSET('Water Data'!$G$29,0,10*ROW('Water Data'!G105))="","",OFFSET('Water Data'!$G$29,0,10*ROW('Water Data'!G105)))</f>
        <v/>
      </c>
      <c r="CE111" s="297" t="str">
        <f ca="true">+IF(OFFSET('Water Data'!$H$27,0,10*ROW('Water Data'!H105))="","",OFFSET('Water Data'!$H$27,0,10*ROW('Water Data'!H105)))</f>
        <v/>
      </c>
      <c r="CF111" s="297" t="str">
        <f ca="true">+IF(OFFSET('Water Data'!$H$28,0,10*ROW('Water Data'!H105))="","",OFFSET('Water Data'!$H$28,0,10*ROW('Water Data'!H105)))</f>
        <v/>
      </c>
      <c r="CG111" s="297" t="str">
        <f ca="true">+IF(OFFSET('Water Data'!$H$29,0,10*ROW('Water Data'!H105))="","",OFFSET('Water Data'!$H$29,0,10*ROW('Water Data'!H105)))</f>
        <v/>
      </c>
      <c r="CH111" s="297" t="str">
        <f ca="true">+IF(OFFSET('Water Data'!$I$27,0,10*ROW('Water Data'!I105))="","",OFFSET('Water Data'!$I$27,0,10*ROW('Water Data'!I105)))</f>
        <v/>
      </c>
      <c r="CI111" s="297" t="str">
        <f ca="true">+IF(OFFSET('Water Data'!$I$28,0,10*ROW('Water Data'!I105))="","",OFFSET('Water Data'!$I$28,0,10*ROW('Water Data'!I105)))</f>
        <v/>
      </c>
      <c r="CJ111" s="297" t="str">
        <f ca="true">+IF(OFFSET('Water Data'!$I$29,0,10*ROW('Water Data'!I105))="","",OFFSET('Water Data'!$I$29,0,10*ROW('Water Data'!I105)))</f>
        <v/>
      </c>
      <c r="CK111" s="297" t="str">
        <f ca="true">+IF(OFFSET('Sanitation Data'!$D$28,0,10*ROW('Sanitation Data'!D105))="","",OFFSET('Sanitation Data'!$D$28,0,10*ROW('Sanitation Data'!D105)))</f>
        <v/>
      </c>
      <c r="CL111" s="297" t="str">
        <f ca="true">+IF(OFFSET('Sanitation Data'!$D$29,0,10*ROW('Sanitation Data'!D105))="","",OFFSET('Sanitation Data'!$D$29,0,10*ROW('Sanitation Data'!D105)))</f>
        <v/>
      </c>
      <c r="CM111" s="297" t="str">
        <f ca="true">+IF(OFFSET('Sanitation Data'!$D$30,0,10*ROW('Sanitation Data'!D105))="","",OFFSET('Sanitation Data'!$D$30,0,10*ROW('Sanitation Data'!D105)))</f>
        <v/>
      </c>
      <c r="CN111" s="297" t="str">
        <f ca="true">+IF(OFFSET('Sanitation Data'!$D$31,0,10*ROW('Sanitation Data'!D105))="","",OFFSET('Sanitation Data'!$D$31,0,10*ROW('Sanitation Data'!D105)))</f>
        <v/>
      </c>
      <c r="CO111" s="297" t="str">
        <f ca="true">+IF(OFFSET('Sanitation Data'!$D$32,0,10*ROW('Sanitation Data'!D105))="","",OFFSET('Sanitation Data'!$D$32,0,10*ROW('Sanitation Data'!D105)))</f>
        <v/>
      </c>
      <c r="CP111" s="297" t="str">
        <f ca="true">+IF(OFFSET('Sanitation Data'!$E$28,0,10*ROW('Sanitation Data'!E105))="","",OFFSET('Sanitation Data'!$E$28,0,10*ROW('Sanitation Data'!E105)))</f>
        <v/>
      </c>
      <c r="CQ111" s="297" t="str">
        <f ca="true">+IF(OFFSET('Sanitation Data'!$E$29,0,10*ROW('Sanitation Data'!E105))="","",OFFSET('Sanitation Data'!$E$29,0,10*ROW('Sanitation Data'!E105)))</f>
        <v/>
      </c>
      <c r="CR111" s="297" t="str">
        <f ca="true">+IF(OFFSET('Sanitation Data'!$E$30,0,10*ROW('Sanitation Data'!E105))="","",OFFSET('Sanitation Data'!$E$30,0,10*ROW('Sanitation Data'!E105)))</f>
        <v/>
      </c>
      <c r="CS111" s="297" t="str">
        <f ca="true">+IF(OFFSET('Sanitation Data'!$E$31,0,10*ROW('Sanitation Data'!E105))="","",OFFSET('Sanitation Data'!$E$31,0,10*ROW('Sanitation Data'!E105)))</f>
        <v/>
      </c>
      <c r="CT111" s="297" t="str">
        <f ca="true">+IF(OFFSET('Sanitation Data'!$E$32,0,10*ROW('Sanitation Data'!E105))="","",OFFSET('Sanitation Data'!$E$32,0,10*ROW('Sanitation Data'!E105)))</f>
        <v/>
      </c>
      <c r="CU111" s="297" t="str">
        <f ca="true">+IF(OFFSET('Sanitation Data'!$F$28,0,10*ROW('Sanitation Data'!F105))="","",OFFSET('Sanitation Data'!$F$28,0,10*ROW('Sanitation Data'!F105)))</f>
        <v/>
      </c>
      <c r="CV111" s="297" t="str">
        <f ca="true">+IF(OFFSET('Sanitation Data'!$F$29,0,10*ROW('Sanitation Data'!F105))="","",OFFSET('Sanitation Data'!$F$29,0,10*ROW('Sanitation Data'!F105)))</f>
        <v/>
      </c>
      <c r="CW111" s="297" t="str">
        <f ca="true">+IF(OFFSET('Sanitation Data'!$F$30,0,10*ROW('Sanitation Data'!F105))="","",OFFSET('Sanitation Data'!$F$30,0,10*ROW('Sanitation Data'!F105)))</f>
        <v/>
      </c>
      <c r="CX111" s="297" t="str">
        <f ca="true">+IF(OFFSET('Sanitation Data'!$F$31,0,10*ROW('Sanitation Data'!F105))="","",OFFSET('Sanitation Data'!$F$31,0,10*ROW('Sanitation Data'!F105)))</f>
        <v/>
      </c>
      <c r="CY111" s="297" t="str">
        <f ca="true">+IF(OFFSET('Sanitation Data'!$F$32,0,10*ROW('Sanitation Data'!F105))="","",OFFSET('Sanitation Data'!$F$32,0,10*ROW('Sanitation Data'!F105)))</f>
        <v/>
      </c>
      <c r="CZ111" s="297" t="str">
        <f ca="true">+IF(OFFSET('Sanitation Data'!$G$28,0,10*ROW('Sanitation Data'!G105))="","",OFFSET('Sanitation Data'!$G$28,0,10*ROW('Sanitation Data'!G105)))</f>
        <v/>
      </c>
      <c r="DA111" s="297" t="str">
        <f ca="true">+IF(OFFSET('Sanitation Data'!$G$29,0,10*ROW('Sanitation Data'!G105))="","",OFFSET('Sanitation Data'!$G$29,0,10*ROW('Sanitation Data'!G105)))</f>
        <v/>
      </c>
      <c r="DB111" s="297" t="str">
        <f ca="true">+IF(OFFSET('Sanitation Data'!$G$30,0,10*ROW('Sanitation Data'!G105))="","",OFFSET('Sanitation Data'!$G$30,0,10*ROW('Sanitation Data'!G105)))</f>
        <v/>
      </c>
      <c r="DC111" s="297" t="str">
        <f ca="true">+IF(OFFSET('Sanitation Data'!$G$31,0,10*ROW('Sanitation Data'!G105))="","",OFFSET('Sanitation Data'!$G$31,0,10*ROW('Sanitation Data'!G105)))</f>
        <v/>
      </c>
      <c r="DD111" s="297" t="str">
        <f ca="true">+IF(OFFSET('Sanitation Data'!$G$32,0,10*ROW('Sanitation Data'!G105))="","",OFFSET('Sanitation Data'!$G$32,0,10*ROW('Sanitation Data'!G105)))</f>
        <v/>
      </c>
      <c r="DE111" s="297" t="str">
        <f ca="true">+IF(OFFSET('Sanitation Data'!$H$28,0,10*ROW('Sanitation Data'!H105))="","",OFFSET('Sanitation Data'!$H$28,0,10*ROW('Sanitation Data'!H105)))</f>
        <v/>
      </c>
      <c r="DF111" s="297" t="str">
        <f ca="true">+IF(OFFSET('Sanitation Data'!$H$29,0,10*ROW('Sanitation Data'!H105))="","",OFFSET('Sanitation Data'!$H$29,0,10*ROW('Sanitation Data'!H105)))</f>
        <v/>
      </c>
      <c r="DG111" s="297" t="str">
        <f ca="true">+IF(OFFSET('Sanitation Data'!$H$30,0,10*ROW('Sanitation Data'!H105))="","",OFFSET('Sanitation Data'!$H$30,0,10*ROW('Sanitation Data'!H105)))</f>
        <v/>
      </c>
      <c r="DH111" s="297" t="str">
        <f ca="true">+IF(OFFSET('Sanitation Data'!$H$31,0,10*ROW('Sanitation Data'!H105))="","",OFFSET('Sanitation Data'!$H$31,0,10*ROW('Sanitation Data'!H105)))</f>
        <v/>
      </c>
      <c r="DI111" s="297" t="str">
        <f ca="true">+IF(OFFSET('Sanitation Data'!$H$32,0,10*ROW('Sanitation Data'!H105))="","",OFFSET('Sanitation Data'!$H$32,0,10*ROW('Sanitation Data'!H105)))</f>
        <v/>
      </c>
      <c r="DJ111" s="297" t="str">
        <f ca="true">+IF(OFFSET('Sanitation Data'!$I$28,0,10*ROW('Sanitation Data'!I105))="","",OFFSET('Sanitation Data'!$I$28,0,10*ROW('Sanitation Data'!I105)))</f>
        <v/>
      </c>
      <c r="DK111" s="297" t="str">
        <f ca="true">+IF(OFFSET('Sanitation Data'!$I$29,0,10*ROW('Sanitation Data'!I105))="","",OFFSET('Sanitation Data'!$I$29,0,10*ROW('Sanitation Data'!I105)))</f>
        <v/>
      </c>
      <c r="DL111" s="297" t="str">
        <f ca="true">+IF(OFFSET('Sanitation Data'!$I$30,0,10*ROW('Sanitation Data'!I105))="","",OFFSET('Sanitation Data'!$I$30,0,10*ROW('Sanitation Data'!I105)))</f>
        <v/>
      </c>
      <c r="DM111" s="297" t="str">
        <f ca="true">+IF(OFFSET('Sanitation Data'!$I$31,0,10*ROW('Sanitation Data'!I105))="","",OFFSET('Sanitation Data'!$I$31,0,10*ROW('Sanitation Data'!I105)))</f>
        <v/>
      </c>
      <c r="DN111" s="297" t="str">
        <f ca="true">+IF(OFFSET('Sanitation Data'!$I$32,0,10*ROW('Sanitation Data'!I105))="","",OFFSET('Sanitation Data'!$I$32,0,10*ROW('Sanitation Data'!I105)))</f>
        <v/>
      </c>
      <c r="DO111" s="297" t="str">
        <f ca="true">+IF(OFFSET('Hygiene Data'!$D$11,0,10*ROW('Hygiene Data'!D105))="","",OFFSET('Hygiene Data'!$D$11,0,10*ROW('Hygiene Data'!D105)))</f>
        <v/>
      </c>
      <c r="DP111" s="297" t="str">
        <f ca="true">+IF(OFFSET('Hygiene Data'!$D$12,0,10*ROW('Hygiene Data'!D105))="","",OFFSET('Hygiene Data'!$D$12,0,10*ROW('Hygiene Data'!D105)))</f>
        <v/>
      </c>
      <c r="DQ111" s="297" t="str">
        <f ca="true">+IF(OFFSET('Hygiene Data'!$D$13,0,10*ROW('Hygiene Data'!D105))="","",OFFSET('Hygiene Data'!$D$13,0,10*ROW('Hygiene Data'!D105)))</f>
        <v/>
      </c>
      <c r="DR111" s="297" t="str">
        <f ca="true">+IF(OFFSET('Hygiene Data'!$E$11,0,10*ROW('Hygiene Data'!E105))="","",OFFSET('Hygiene Data'!$E$11,0,10*ROW('Hygiene Data'!E105)))</f>
        <v/>
      </c>
      <c r="DS111" s="297" t="str">
        <f ca="true">+IF(OFFSET('Hygiene Data'!$E$12,0,10*ROW('Hygiene Data'!E105))="","",OFFSET('Hygiene Data'!$E$12,0,10*ROW('Hygiene Data'!E105)))</f>
        <v/>
      </c>
      <c r="DT111" s="297" t="str">
        <f ca="true">+IF(OFFSET('Hygiene Data'!$E$13,0,10*ROW('Hygiene Data'!E105))="","",OFFSET('Hygiene Data'!$E$13,0,10*ROW('Hygiene Data'!E105)))</f>
        <v/>
      </c>
      <c r="DU111" s="297" t="str">
        <f ca="true">+IF(OFFSET('Hygiene Data'!$F$11,0,10*ROW('Hygiene Data'!F105))="","",OFFSET('Hygiene Data'!$F$11,0,10*ROW('Hygiene Data'!F105)))</f>
        <v/>
      </c>
      <c r="DV111" s="297" t="str">
        <f ca="true">+IF(OFFSET('Hygiene Data'!$F$12,0,10*ROW('Hygiene Data'!F105))="","",OFFSET('Hygiene Data'!$F$12,0,10*ROW('Hygiene Data'!F105)))</f>
        <v/>
      </c>
      <c r="DW111" s="297" t="str">
        <f ca="true">+IF(OFFSET('Hygiene Data'!$F$13,0,10*ROW('Hygiene Data'!F105))="","",OFFSET('Hygiene Data'!$F$13,0,10*ROW('Hygiene Data'!F105)))</f>
        <v/>
      </c>
      <c r="DX111" s="297" t="str">
        <f ca="true">+IF(OFFSET('Hygiene Data'!$G$11,0,10*ROW('Hygiene Data'!G105))="","",OFFSET('Hygiene Data'!$G$11,0,10*ROW('Hygiene Data'!G105)))</f>
        <v/>
      </c>
      <c r="DY111" s="297" t="str">
        <f ca="true">+IF(OFFSET('Hygiene Data'!$G$12,0,10*ROW('Hygiene Data'!G105))="","",OFFSET('Hygiene Data'!$G$12,0,10*ROW('Hygiene Data'!G105)))</f>
        <v/>
      </c>
      <c r="DZ111" s="297" t="str">
        <f ca="true">+IF(OFFSET('Hygiene Data'!$G$13,0,10*ROW('Hygiene Data'!G105))="","",OFFSET('Hygiene Data'!$G$13,0,10*ROW('Hygiene Data'!G105)))</f>
        <v/>
      </c>
      <c r="EA111" s="297" t="str">
        <f ca="true">+IF(OFFSET('Hygiene Data'!$H$11,0,10*ROW('Hygiene Data'!H105))="","",OFFSET('Hygiene Data'!$H$11,0,10*ROW('Hygiene Data'!H105)))</f>
        <v/>
      </c>
      <c r="EB111" s="297" t="str">
        <f ca="true">+IF(OFFSET('Hygiene Data'!$H$12,0,10*ROW('Hygiene Data'!H105))="","",OFFSET('Hygiene Data'!$H$12,0,10*ROW('Hygiene Data'!H105)))</f>
        <v/>
      </c>
      <c r="EC111" s="297" t="str">
        <f ca="true">+IF(OFFSET('Hygiene Data'!$H$13,0,10*ROW('Hygiene Data'!H105))="","",OFFSET('Hygiene Data'!$H$13,0,10*ROW('Hygiene Data'!H105)))</f>
        <v/>
      </c>
      <c r="ED111" s="297" t="str">
        <f ca="true">+IF(OFFSET('Hygiene Data'!$I$11,0,10*ROW('Hygiene Data'!I105))="","",OFFSET('Hygiene Data'!$I$11,0,10*ROW('Hygiene Data'!I105)))</f>
        <v/>
      </c>
      <c r="EE111" s="297" t="str">
        <f ca="true">+IF(OFFSET('Hygiene Data'!$I$12,0,10*ROW('Hygiene Data'!I105))="","",OFFSET('Hygiene Data'!$I$12,0,10*ROW('Hygiene Data'!I105)))</f>
        <v/>
      </c>
      <c r="EF111" s="29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3"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7"/>
      <c r="BS112" s="297" t="str">
        <f ca="true">+IF(OFFSET('Water Data'!$D$27,0,10*ROW('Water Data'!D106))="","",OFFSET('Water Data'!$D$27,0,10*ROW('Water Data'!D106)))</f>
        <v/>
      </c>
      <c r="BT112" s="297" t="str">
        <f ca="true">+IF(OFFSET('Water Data'!$D$28,0,10*ROW('Water Data'!D106))="","",OFFSET('Water Data'!$D$28,0,10*ROW('Water Data'!D106)))</f>
        <v/>
      </c>
      <c r="BU112" s="297" t="str">
        <f ca="true">+IF(OFFSET('Water Data'!$D$29,0,10*ROW('Water Data'!D106))="","",OFFSET('Water Data'!$D$29,0,10*ROW('Water Data'!D106)))</f>
        <v/>
      </c>
      <c r="BV112" s="297" t="str">
        <f ca="true">+IF(OFFSET('Water Data'!$E$27,0,10*ROW('Water Data'!E106))="","",OFFSET('Water Data'!$E$27,0,10*ROW('Water Data'!E106)))</f>
        <v/>
      </c>
      <c r="BW112" s="297" t="str">
        <f ca="true">+IF(OFFSET('Water Data'!$E$28,0,10*ROW('Water Data'!E106))="","",OFFSET('Water Data'!$E$28,0,10*ROW('Water Data'!E106)))</f>
        <v/>
      </c>
      <c r="BX112" s="297" t="str">
        <f ca="true">+IF(OFFSET('Water Data'!$E$29,0,10*ROW('Water Data'!E106))="","",OFFSET('Water Data'!$E$29,0,10*ROW('Water Data'!E106)))</f>
        <v/>
      </c>
      <c r="BY112" s="297" t="str">
        <f ca="true">+IF(OFFSET('Water Data'!$F$27,0,10*ROW('Water Data'!F106))="","",OFFSET('Water Data'!$F$27,0,10*ROW('Water Data'!F106)))</f>
        <v/>
      </c>
      <c r="BZ112" s="297" t="str">
        <f ca="true">+IF(OFFSET('Water Data'!$F$28,0,10*ROW('Water Data'!F106))="","",OFFSET('Water Data'!$F$28,0,10*ROW('Water Data'!F106)))</f>
        <v/>
      </c>
      <c r="CA112" s="297" t="str">
        <f ca="true">+IF(OFFSET('Water Data'!$F$29,0,10*ROW('Water Data'!F106))="","",OFFSET('Water Data'!$F$29,0,10*ROW('Water Data'!F106)))</f>
        <v/>
      </c>
      <c r="CB112" s="297" t="str">
        <f ca="true">+IF(OFFSET('Water Data'!$G$27,0,10*ROW('Water Data'!G106))="","",OFFSET('Water Data'!$G$27,0,10*ROW('Water Data'!G106)))</f>
        <v/>
      </c>
      <c r="CC112" s="297" t="str">
        <f ca="true">+IF(OFFSET('Water Data'!$G$28,0,10*ROW('Water Data'!G106))="","",OFFSET('Water Data'!$G$28,0,10*ROW('Water Data'!G106)))</f>
        <v/>
      </c>
      <c r="CD112" s="297" t="str">
        <f ca="true">+IF(OFFSET('Water Data'!$G$29,0,10*ROW('Water Data'!G106))="","",OFFSET('Water Data'!$G$29,0,10*ROW('Water Data'!G106)))</f>
        <v/>
      </c>
      <c r="CE112" s="297" t="str">
        <f ca="true">+IF(OFFSET('Water Data'!$H$27,0,10*ROW('Water Data'!H106))="","",OFFSET('Water Data'!$H$27,0,10*ROW('Water Data'!H106)))</f>
        <v/>
      </c>
      <c r="CF112" s="297" t="str">
        <f ca="true">+IF(OFFSET('Water Data'!$H$28,0,10*ROW('Water Data'!H106))="","",OFFSET('Water Data'!$H$28,0,10*ROW('Water Data'!H106)))</f>
        <v/>
      </c>
      <c r="CG112" s="297" t="str">
        <f ca="true">+IF(OFFSET('Water Data'!$H$29,0,10*ROW('Water Data'!H106))="","",OFFSET('Water Data'!$H$29,0,10*ROW('Water Data'!H106)))</f>
        <v/>
      </c>
      <c r="CH112" s="297" t="str">
        <f ca="true">+IF(OFFSET('Water Data'!$I$27,0,10*ROW('Water Data'!I106))="","",OFFSET('Water Data'!$I$27,0,10*ROW('Water Data'!I106)))</f>
        <v/>
      </c>
      <c r="CI112" s="297" t="str">
        <f ca="true">+IF(OFFSET('Water Data'!$I$28,0,10*ROW('Water Data'!I106))="","",OFFSET('Water Data'!$I$28,0,10*ROW('Water Data'!I106)))</f>
        <v/>
      </c>
      <c r="CJ112" s="297" t="str">
        <f ca="true">+IF(OFFSET('Water Data'!$I$29,0,10*ROW('Water Data'!I106))="","",OFFSET('Water Data'!$I$29,0,10*ROW('Water Data'!I106)))</f>
        <v/>
      </c>
      <c r="CK112" s="297" t="str">
        <f ca="true">+IF(OFFSET('Sanitation Data'!$D$28,0,10*ROW('Sanitation Data'!D106))="","",OFFSET('Sanitation Data'!$D$28,0,10*ROW('Sanitation Data'!D106)))</f>
        <v/>
      </c>
      <c r="CL112" s="297" t="str">
        <f ca="true">+IF(OFFSET('Sanitation Data'!$D$29,0,10*ROW('Sanitation Data'!D106))="","",OFFSET('Sanitation Data'!$D$29,0,10*ROW('Sanitation Data'!D106)))</f>
        <v/>
      </c>
      <c r="CM112" s="297" t="str">
        <f ca="true">+IF(OFFSET('Sanitation Data'!$D$30,0,10*ROW('Sanitation Data'!D106))="","",OFFSET('Sanitation Data'!$D$30,0,10*ROW('Sanitation Data'!D106)))</f>
        <v/>
      </c>
      <c r="CN112" s="297" t="str">
        <f ca="true">+IF(OFFSET('Sanitation Data'!$D$31,0,10*ROW('Sanitation Data'!D106))="","",OFFSET('Sanitation Data'!$D$31,0,10*ROW('Sanitation Data'!D106)))</f>
        <v/>
      </c>
      <c r="CO112" s="297" t="str">
        <f ca="true">+IF(OFFSET('Sanitation Data'!$D$32,0,10*ROW('Sanitation Data'!D106))="","",OFFSET('Sanitation Data'!$D$32,0,10*ROW('Sanitation Data'!D106)))</f>
        <v/>
      </c>
      <c r="CP112" s="297" t="str">
        <f ca="true">+IF(OFFSET('Sanitation Data'!$E$28,0,10*ROW('Sanitation Data'!E106))="","",OFFSET('Sanitation Data'!$E$28,0,10*ROW('Sanitation Data'!E106)))</f>
        <v/>
      </c>
      <c r="CQ112" s="297" t="str">
        <f ca="true">+IF(OFFSET('Sanitation Data'!$E$29,0,10*ROW('Sanitation Data'!E106))="","",OFFSET('Sanitation Data'!$E$29,0,10*ROW('Sanitation Data'!E106)))</f>
        <v/>
      </c>
      <c r="CR112" s="297" t="str">
        <f ca="true">+IF(OFFSET('Sanitation Data'!$E$30,0,10*ROW('Sanitation Data'!E106))="","",OFFSET('Sanitation Data'!$E$30,0,10*ROW('Sanitation Data'!E106)))</f>
        <v/>
      </c>
      <c r="CS112" s="297" t="str">
        <f ca="true">+IF(OFFSET('Sanitation Data'!$E$31,0,10*ROW('Sanitation Data'!E106))="","",OFFSET('Sanitation Data'!$E$31,0,10*ROW('Sanitation Data'!E106)))</f>
        <v/>
      </c>
      <c r="CT112" s="297" t="str">
        <f ca="true">+IF(OFFSET('Sanitation Data'!$E$32,0,10*ROW('Sanitation Data'!E106))="","",OFFSET('Sanitation Data'!$E$32,0,10*ROW('Sanitation Data'!E106)))</f>
        <v/>
      </c>
      <c r="CU112" s="297" t="str">
        <f ca="true">+IF(OFFSET('Sanitation Data'!$F$28,0,10*ROW('Sanitation Data'!F106))="","",OFFSET('Sanitation Data'!$F$28,0,10*ROW('Sanitation Data'!F106)))</f>
        <v/>
      </c>
      <c r="CV112" s="297" t="str">
        <f ca="true">+IF(OFFSET('Sanitation Data'!$F$29,0,10*ROW('Sanitation Data'!F106))="","",OFFSET('Sanitation Data'!$F$29,0,10*ROW('Sanitation Data'!F106)))</f>
        <v/>
      </c>
      <c r="CW112" s="297" t="str">
        <f ca="true">+IF(OFFSET('Sanitation Data'!$F$30,0,10*ROW('Sanitation Data'!F106))="","",OFFSET('Sanitation Data'!$F$30,0,10*ROW('Sanitation Data'!F106)))</f>
        <v/>
      </c>
      <c r="CX112" s="297" t="str">
        <f ca="true">+IF(OFFSET('Sanitation Data'!$F$31,0,10*ROW('Sanitation Data'!F106))="","",OFFSET('Sanitation Data'!$F$31,0,10*ROW('Sanitation Data'!F106)))</f>
        <v/>
      </c>
      <c r="CY112" s="297" t="str">
        <f ca="true">+IF(OFFSET('Sanitation Data'!$F$32,0,10*ROW('Sanitation Data'!F106))="","",OFFSET('Sanitation Data'!$F$32,0,10*ROW('Sanitation Data'!F106)))</f>
        <v/>
      </c>
      <c r="CZ112" s="297" t="str">
        <f ca="true">+IF(OFFSET('Sanitation Data'!$G$28,0,10*ROW('Sanitation Data'!G106))="","",OFFSET('Sanitation Data'!$G$28,0,10*ROW('Sanitation Data'!G106)))</f>
        <v/>
      </c>
      <c r="DA112" s="297" t="str">
        <f ca="true">+IF(OFFSET('Sanitation Data'!$G$29,0,10*ROW('Sanitation Data'!G106))="","",OFFSET('Sanitation Data'!$G$29,0,10*ROW('Sanitation Data'!G106)))</f>
        <v/>
      </c>
      <c r="DB112" s="297" t="str">
        <f ca="true">+IF(OFFSET('Sanitation Data'!$G$30,0,10*ROW('Sanitation Data'!G106))="","",OFFSET('Sanitation Data'!$G$30,0,10*ROW('Sanitation Data'!G106)))</f>
        <v/>
      </c>
      <c r="DC112" s="297" t="str">
        <f ca="true">+IF(OFFSET('Sanitation Data'!$G$31,0,10*ROW('Sanitation Data'!G106))="","",OFFSET('Sanitation Data'!$G$31,0,10*ROW('Sanitation Data'!G106)))</f>
        <v/>
      </c>
      <c r="DD112" s="297" t="str">
        <f ca="true">+IF(OFFSET('Sanitation Data'!$G$32,0,10*ROW('Sanitation Data'!G106))="","",OFFSET('Sanitation Data'!$G$32,0,10*ROW('Sanitation Data'!G106)))</f>
        <v/>
      </c>
      <c r="DE112" s="297" t="str">
        <f ca="true">+IF(OFFSET('Sanitation Data'!$H$28,0,10*ROW('Sanitation Data'!H106))="","",OFFSET('Sanitation Data'!$H$28,0,10*ROW('Sanitation Data'!H106)))</f>
        <v/>
      </c>
      <c r="DF112" s="297" t="str">
        <f ca="true">+IF(OFFSET('Sanitation Data'!$H$29,0,10*ROW('Sanitation Data'!H106))="","",OFFSET('Sanitation Data'!$H$29,0,10*ROW('Sanitation Data'!H106)))</f>
        <v/>
      </c>
      <c r="DG112" s="297" t="str">
        <f ca="true">+IF(OFFSET('Sanitation Data'!$H$30,0,10*ROW('Sanitation Data'!H106))="","",OFFSET('Sanitation Data'!$H$30,0,10*ROW('Sanitation Data'!H106)))</f>
        <v/>
      </c>
      <c r="DH112" s="297" t="str">
        <f ca="true">+IF(OFFSET('Sanitation Data'!$H$31,0,10*ROW('Sanitation Data'!H106))="","",OFFSET('Sanitation Data'!$H$31,0,10*ROW('Sanitation Data'!H106)))</f>
        <v/>
      </c>
      <c r="DI112" s="297" t="str">
        <f ca="true">+IF(OFFSET('Sanitation Data'!$H$32,0,10*ROW('Sanitation Data'!H106))="","",OFFSET('Sanitation Data'!$H$32,0,10*ROW('Sanitation Data'!H106)))</f>
        <v/>
      </c>
      <c r="DJ112" s="297" t="str">
        <f ca="true">+IF(OFFSET('Sanitation Data'!$I$28,0,10*ROW('Sanitation Data'!I106))="","",OFFSET('Sanitation Data'!$I$28,0,10*ROW('Sanitation Data'!I106)))</f>
        <v/>
      </c>
      <c r="DK112" s="297" t="str">
        <f ca="true">+IF(OFFSET('Sanitation Data'!$I$29,0,10*ROW('Sanitation Data'!I106))="","",OFFSET('Sanitation Data'!$I$29,0,10*ROW('Sanitation Data'!I106)))</f>
        <v/>
      </c>
      <c r="DL112" s="297" t="str">
        <f ca="true">+IF(OFFSET('Sanitation Data'!$I$30,0,10*ROW('Sanitation Data'!I106))="","",OFFSET('Sanitation Data'!$I$30,0,10*ROW('Sanitation Data'!I106)))</f>
        <v/>
      </c>
      <c r="DM112" s="297" t="str">
        <f ca="true">+IF(OFFSET('Sanitation Data'!$I$31,0,10*ROW('Sanitation Data'!I106))="","",OFFSET('Sanitation Data'!$I$31,0,10*ROW('Sanitation Data'!I106)))</f>
        <v/>
      </c>
      <c r="DN112" s="297" t="str">
        <f ca="true">+IF(OFFSET('Sanitation Data'!$I$32,0,10*ROW('Sanitation Data'!I106))="","",OFFSET('Sanitation Data'!$I$32,0,10*ROW('Sanitation Data'!I106)))</f>
        <v/>
      </c>
      <c r="DO112" s="297" t="str">
        <f ca="true">+IF(OFFSET('Hygiene Data'!$D$11,0,10*ROW('Hygiene Data'!D106))="","",OFFSET('Hygiene Data'!$D$11,0,10*ROW('Hygiene Data'!D106)))</f>
        <v/>
      </c>
      <c r="DP112" s="297" t="str">
        <f ca="true">+IF(OFFSET('Hygiene Data'!$D$12,0,10*ROW('Hygiene Data'!D106))="","",OFFSET('Hygiene Data'!$D$12,0,10*ROW('Hygiene Data'!D106)))</f>
        <v/>
      </c>
      <c r="DQ112" s="297" t="str">
        <f ca="true">+IF(OFFSET('Hygiene Data'!$D$13,0,10*ROW('Hygiene Data'!D106))="","",OFFSET('Hygiene Data'!$D$13,0,10*ROW('Hygiene Data'!D106)))</f>
        <v/>
      </c>
      <c r="DR112" s="297" t="str">
        <f ca="true">+IF(OFFSET('Hygiene Data'!$E$11,0,10*ROW('Hygiene Data'!E106))="","",OFFSET('Hygiene Data'!$E$11,0,10*ROW('Hygiene Data'!E106)))</f>
        <v/>
      </c>
      <c r="DS112" s="297" t="str">
        <f ca="true">+IF(OFFSET('Hygiene Data'!$E$12,0,10*ROW('Hygiene Data'!E106))="","",OFFSET('Hygiene Data'!$E$12,0,10*ROW('Hygiene Data'!E106)))</f>
        <v/>
      </c>
      <c r="DT112" s="297" t="str">
        <f ca="true">+IF(OFFSET('Hygiene Data'!$E$13,0,10*ROW('Hygiene Data'!E106))="","",OFFSET('Hygiene Data'!$E$13,0,10*ROW('Hygiene Data'!E106)))</f>
        <v/>
      </c>
      <c r="DU112" s="297" t="str">
        <f ca="true">+IF(OFFSET('Hygiene Data'!$F$11,0,10*ROW('Hygiene Data'!F106))="","",OFFSET('Hygiene Data'!$F$11,0,10*ROW('Hygiene Data'!F106)))</f>
        <v/>
      </c>
      <c r="DV112" s="297" t="str">
        <f ca="true">+IF(OFFSET('Hygiene Data'!$F$12,0,10*ROW('Hygiene Data'!F106))="","",OFFSET('Hygiene Data'!$F$12,0,10*ROW('Hygiene Data'!F106)))</f>
        <v/>
      </c>
      <c r="DW112" s="297" t="str">
        <f ca="true">+IF(OFFSET('Hygiene Data'!$F$13,0,10*ROW('Hygiene Data'!F106))="","",OFFSET('Hygiene Data'!$F$13,0,10*ROW('Hygiene Data'!F106)))</f>
        <v/>
      </c>
      <c r="DX112" s="297" t="str">
        <f ca="true">+IF(OFFSET('Hygiene Data'!$G$11,0,10*ROW('Hygiene Data'!G106))="","",OFFSET('Hygiene Data'!$G$11,0,10*ROW('Hygiene Data'!G106)))</f>
        <v/>
      </c>
      <c r="DY112" s="297" t="str">
        <f ca="true">+IF(OFFSET('Hygiene Data'!$G$12,0,10*ROW('Hygiene Data'!G106))="","",OFFSET('Hygiene Data'!$G$12,0,10*ROW('Hygiene Data'!G106)))</f>
        <v/>
      </c>
      <c r="DZ112" s="297" t="str">
        <f ca="true">+IF(OFFSET('Hygiene Data'!$G$13,0,10*ROW('Hygiene Data'!G106))="","",OFFSET('Hygiene Data'!$G$13,0,10*ROW('Hygiene Data'!G106)))</f>
        <v/>
      </c>
      <c r="EA112" s="297" t="str">
        <f ca="true">+IF(OFFSET('Hygiene Data'!$H$11,0,10*ROW('Hygiene Data'!H106))="","",OFFSET('Hygiene Data'!$H$11,0,10*ROW('Hygiene Data'!H106)))</f>
        <v/>
      </c>
      <c r="EB112" s="297" t="str">
        <f ca="true">+IF(OFFSET('Hygiene Data'!$H$12,0,10*ROW('Hygiene Data'!H106))="","",OFFSET('Hygiene Data'!$H$12,0,10*ROW('Hygiene Data'!H106)))</f>
        <v/>
      </c>
      <c r="EC112" s="297" t="str">
        <f ca="true">+IF(OFFSET('Hygiene Data'!$H$13,0,10*ROW('Hygiene Data'!H106))="","",OFFSET('Hygiene Data'!$H$13,0,10*ROW('Hygiene Data'!H106)))</f>
        <v/>
      </c>
      <c r="ED112" s="297" t="str">
        <f ca="true">+IF(OFFSET('Hygiene Data'!$I$11,0,10*ROW('Hygiene Data'!I106))="","",OFFSET('Hygiene Data'!$I$11,0,10*ROW('Hygiene Data'!I106)))</f>
        <v/>
      </c>
      <c r="EE112" s="297" t="str">
        <f ca="true">+IF(OFFSET('Hygiene Data'!$I$12,0,10*ROW('Hygiene Data'!I106))="","",OFFSET('Hygiene Data'!$I$12,0,10*ROW('Hygiene Data'!I106)))</f>
        <v/>
      </c>
      <c r="EF112" s="29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3"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7"/>
      <c r="BS113" s="297" t="str">
        <f ca="true">+IF(OFFSET('Water Data'!$D$27,0,10*ROW('Water Data'!D107))="","",OFFSET('Water Data'!$D$27,0,10*ROW('Water Data'!D107)))</f>
        <v/>
      </c>
      <c r="BT113" s="297" t="str">
        <f ca="true">+IF(OFFSET('Water Data'!$D$28,0,10*ROW('Water Data'!D107))="","",OFFSET('Water Data'!$D$28,0,10*ROW('Water Data'!D107)))</f>
        <v/>
      </c>
      <c r="BU113" s="297" t="str">
        <f ca="true">+IF(OFFSET('Water Data'!$D$29,0,10*ROW('Water Data'!D107))="","",OFFSET('Water Data'!$D$29,0,10*ROW('Water Data'!D107)))</f>
        <v/>
      </c>
      <c r="BV113" s="297" t="str">
        <f ca="true">+IF(OFFSET('Water Data'!$E$27,0,10*ROW('Water Data'!E107))="","",OFFSET('Water Data'!$E$27,0,10*ROW('Water Data'!E107)))</f>
        <v/>
      </c>
      <c r="BW113" s="297" t="str">
        <f ca="true">+IF(OFFSET('Water Data'!$E$28,0,10*ROW('Water Data'!E107))="","",OFFSET('Water Data'!$E$28,0,10*ROW('Water Data'!E107)))</f>
        <v/>
      </c>
      <c r="BX113" s="297" t="str">
        <f ca="true">+IF(OFFSET('Water Data'!$E$29,0,10*ROW('Water Data'!E107))="","",OFFSET('Water Data'!$E$29,0,10*ROW('Water Data'!E107)))</f>
        <v/>
      </c>
      <c r="BY113" s="297" t="str">
        <f ca="true">+IF(OFFSET('Water Data'!$F$27,0,10*ROW('Water Data'!F107))="","",OFFSET('Water Data'!$F$27,0,10*ROW('Water Data'!F107)))</f>
        <v/>
      </c>
      <c r="BZ113" s="297" t="str">
        <f ca="true">+IF(OFFSET('Water Data'!$F$28,0,10*ROW('Water Data'!F107))="","",OFFSET('Water Data'!$F$28,0,10*ROW('Water Data'!F107)))</f>
        <v/>
      </c>
      <c r="CA113" s="297" t="str">
        <f ca="true">+IF(OFFSET('Water Data'!$F$29,0,10*ROW('Water Data'!F107))="","",OFFSET('Water Data'!$F$29,0,10*ROW('Water Data'!F107)))</f>
        <v/>
      </c>
      <c r="CB113" s="297" t="str">
        <f ca="true">+IF(OFFSET('Water Data'!$G$27,0,10*ROW('Water Data'!G107))="","",OFFSET('Water Data'!$G$27,0,10*ROW('Water Data'!G107)))</f>
        <v/>
      </c>
      <c r="CC113" s="297" t="str">
        <f ca="true">+IF(OFFSET('Water Data'!$G$28,0,10*ROW('Water Data'!G107))="","",OFFSET('Water Data'!$G$28,0,10*ROW('Water Data'!G107)))</f>
        <v/>
      </c>
      <c r="CD113" s="297" t="str">
        <f ca="true">+IF(OFFSET('Water Data'!$G$29,0,10*ROW('Water Data'!G107))="","",OFFSET('Water Data'!$G$29,0,10*ROW('Water Data'!G107)))</f>
        <v/>
      </c>
      <c r="CE113" s="297" t="str">
        <f ca="true">+IF(OFFSET('Water Data'!$H$27,0,10*ROW('Water Data'!H107))="","",OFFSET('Water Data'!$H$27,0,10*ROW('Water Data'!H107)))</f>
        <v/>
      </c>
      <c r="CF113" s="297" t="str">
        <f ca="true">+IF(OFFSET('Water Data'!$H$28,0,10*ROW('Water Data'!H107))="","",OFFSET('Water Data'!$H$28,0,10*ROW('Water Data'!H107)))</f>
        <v/>
      </c>
      <c r="CG113" s="297" t="str">
        <f ca="true">+IF(OFFSET('Water Data'!$H$29,0,10*ROW('Water Data'!H107))="","",OFFSET('Water Data'!$H$29,0,10*ROW('Water Data'!H107)))</f>
        <v/>
      </c>
      <c r="CH113" s="297" t="str">
        <f ca="true">+IF(OFFSET('Water Data'!$I$27,0,10*ROW('Water Data'!I107))="","",OFFSET('Water Data'!$I$27,0,10*ROW('Water Data'!I107)))</f>
        <v/>
      </c>
      <c r="CI113" s="297" t="str">
        <f ca="true">+IF(OFFSET('Water Data'!$I$28,0,10*ROW('Water Data'!I107))="","",OFFSET('Water Data'!$I$28,0,10*ROW('Water Data'!I107)))</f>
        <v/>
      </c>
      <c r="CJ113" s="297" t="str">
        <f ca="true">+IF(OFFSET('Water Data'!$I$29,0,10*ROW('Water Data'!I107))="","",OFFSET('Water Data'!$I$29,0,10*ROW('Water Data'!I107)))</f>
        <v/>
      </c>
      <c r="CK113" s="297" t="str">
        <f ca="true">+IF(OFFSET('Sanitation Data'!$D$28,0,10*ROW('Sanitation Data'!D107))="","",OFFSET('Sanitation Data'!$D$28,0,10*ROW('Sanitation Data'!D107)))</f>
        <v/>
      </c>
      <c r="CL113" s="297" t="str">
        <f ca="true">+IF(OFFSET('Sanitation Data'!$D$29,0,10*ROW('Sanitation Data'!D107))="","",OFFSET('Sanitation Data'!$D$29,0,10*ROW('Sanitation Data'!D107)))</f>
        <v/>
      </c>
      <c r="CM113" s="297" t="str">
        <f ca="true">+IF(OFFSET('Sanitation Data'!$D$30,0,10*ROW('Sanitation Data'!D107))="","",OFFSET('Sanitation Data'!$D$30,0,10*ROW('Sanitation Data'!D107)))</f>
        <v/>
      </c>
      <c r="CN113" s="297" t="str">
        <f ca="true">+IF(OFFSET('Sanitation Data'!$D$31,0,10*ROW('Sanitation Data'!D107))="","",OFFSET('Sanitation Data'!$D$31,0,10*ROW('Sanitation Data'!D107)))</f>
        <v/>
      </c>
      <c r="CO113" s="297" t="str">
        <f ca="true">+IF(OFFSET('Sanitation Data'!$D$32,0,10*ROW('Sanitation Data'!D107))="","",OFFSET('Sanitation Data'!$D$32,0,10*ROW('Sanitation Data'!D107)))</f>
        <v/>
      </c>
      <c r="CP113" s="297" t="str">
        <f ca="true">+IF(OFFSET('Sanitation Data'!$E$28,0,10*ROW('Sanitation Data'!E107))="","",OFFSET('Sanitation Data'!$E$28,0,10*ROW('Sanitation Data'!E107)))</f>
        <v/>
      </c>
      <c r="CQ113" s="297" t="str">
        <f ca="true">+IF(OFFSET('Sanitation Data'!$E$29,0,10*ROW('Sanitation Data'!E107))="","",OFFSET('Sanitation Data'!$E$29,0,10*ROW('Sanitation Data'!E107)))</f>
        <v/>
      </c>
      <c r="CR113" s="297" t="str">
        <f ca="true">+IF(OFFSET('Sanitation Data'!$E$30,0,10*ROW('Sanitation Data'!E107))="","",OFFSET('Sanitation Data'!$E$30,0,10*ROW('Sanitation Data'!E107)))</f>
        <v/>
      </c>
      <c r="CS113" s="297" t="str">
        <f ca="true">+IF(OFFSET('Sanitation Data'!$E$31,0,10*ROW('Sanitation Data'!E107))="","",OFFSET('Sanitation Data'!$E$31,0,10*ROW('Sanitation Data'!E107)))</f>
        <v/>
      </c>
      <c r="CT113" s="297" t="str">
        <f ca="true">+IF(OFFSET('Sanitation Data'!$E$32,0,10*ROW('Sanitation Data'!E107))="","",OFFSET('Sanitation Data'!$E$32,0,10*ROW('Sanitation Data'!E107)))</f>
        <v/>
      </c>
      <c r="CU113" s="297" t="str">
        <f ca="true">+IF(OFFSET('Sanitation Data'!$F$28,0,10*ROW('Sanitation Data'!F107))="","",OFFSET('Sanitation Data'!$F$28,0,10*ROW('Sanitation Data'!F107)))</f>
        <v/>
      </c>
      <c r="CV113" s="297" t="str">
        <f ca="true">+IF(OFFSET('Sanitation Data'!$F$29,0,10*ROW('Sanitation Data'!F107))="","",OFFSET('Sanitation Data'!$F$29,0,10*ROW('Sanitation Data'!F107)))</f>
        <v/>
      </c>
      <c r="CW113" s="297" t="str">
        <f ca="true">+IF(OFFSET('Sanitation Data'!$F$30,0,10*ROW('Sanitation Data'!F107))="","",OFFSET('Sanitation Data'!$F$30,0,10*ROW('Sanitation Data'!F107)))</f>
        <v/>
      </c>
      <c r="CX113" s="297" t="str">
        <f ca="true">+IF(OFFSET('Sanitation Data'!$F$31,0,10*ROW('Sanitation Data'!F107))="","",OFFSET('Sanitation Data'!$F$31,0,10*ROW('Sanitation Data'!F107)))</f>
        <v/>
      </c>
      <c r="CY113" s="297" t="str">
        <f ca="true">+IF(OFFSET('Sanitation Data'!$F$32,0,10*ROW('Sanitation Data'!F107))="","",OFFSET('Sanitation Data'!$F$32,0,10*ROW('Sanitation Data'!F107)))</f>
        <v/>
      </c>
      <c r="CZ113" s="297" t="str">
        <f ca="true">+IF(OFFSET('Sanitation Data'!$G$28,0,10*ROW('Sanitation Data'!G107))="","",OFFSET('Sanitation Data'!$G$28,0,10*ROW('Sanitation Data'!G107)))</f>
        <v/>
      </c>
      <c r="DA113" s="297" t="str">
        <f ca="true">+IF(OFFSET('Sanitation Data'!$G$29,0,10*ROW('Sanitation Data'!G107))="","",OFFSET('Sanitation Data'!$G$29,0,10*ROW('Sanitation Data'!G107)))</f>
        <v/>
      </c>
      <c r="DB113" s="297" t="str">
        <f ca="true">+IF(OFFSET('Sanitation Data'!$G$30,0,10*ROW('Sanitation Data'!G107))="","",OFFSET('Sanitation Data'!$G$30,0,10*ROW('Sanitation Data'!G107)))</f>
        <v/>
      </c>
      <c r="DC113" s="297" t="str">
        <f ca="true">+IF(OFFSET('Sanitation Data'!$G$31,0,10*ROW('Sanitation Data'!G107))="","",OFFSET('Sanitation Data'!$G$31,0,10*ROW('Sanitation Data'!G107)))</f>
        <v/>
      </c>
      <c r="DD113" s="297" t="str">
        <f ca="true">+IF(OFFSET('Sanitation Data'!$G$32,0,10*ROW('Sanitation Data'!G107))="","",OFFSET('Sanitation Data'!$G$32,0,10*ROW('Sanitation Data'!G107)))</f>
        <v/>
      </c>
      <c r="DE113" s="297" t="str">
        <f ca="true">+IF(OFFSET('Sanitation Data'!$H$28,0,10*ROW('Sanitation Data'!H107))="","",OFFSET('Sanitation Data'!$H$28,0,10*ROW('Sanitation Data'!H107)))</f>
        <v/>
      </c>
      <c r="DF113" s="297" t="str">
        <f ca="true">+IF(OFFSET('Sanitation Data'!$H$29,0,10*ROW('Sanitation Data'!H107))="","",OFFSET('Sanitation Data'!$H$29,0,10*ROW('Sanitation Data'!H107)))</f>
        <v/>
      </c>
      <c r="DG113" s="297" t="str">
        <f ca="true">+IF(OFFSET('Sanitation Data'!$H$30,0,10*ROW('Sanitation Data'!H107))="","",OFFSET('Sanitation Data'!$H$30,0,10*ROW('Sanitation Data'!H107)))</f>
        <v/>
      </c>
      <c r="DH113" s="297" t="str">
        <f ca="true">+IF(OFFSET('Sanitation Data'!$H$31,0,10*ROW('Sanitation Data'!H107))="","",OFFSET('Sanitation Data'!$H$31,0,10*ROW('Sanitation Data'!H107)))</f>
        <v/>
      </c>
      <c r="DI113" s="297" t="str">
        <f ca="true">+IF(OFFSET('Sanitation Data'!$H$32,0,10*ROW('Sanitation Data'!H107))="","",OFFSET('Sanitation Data'!$H$32,0,10*ROW('Sanitation Data'!H107)))</f>
        <v/>
      </c>
      <c r="DJ113" s="297" t="str">
        <f ca="true">+IF(OFFSET('Sanitation Data'!$I$28,0,10*ROW('Sanitation Data'!I107))="","",OFFSET('Sanitation Data'!$I$28,0,10*ROW('Sanitation Data'!I107)))</f>
        <v/>
      </c>
      <c r="DK113" s="297" t="str">
        <f ca="true">+IF(OFFSET('Sanitation Data'!$I$29,0,10*ROW('Sanitation Data'!I107))="","",OFFSET('Sanitation Data'!$I$29,0,10*ROW('Sanitation Data'!I107)))</f>
        <v/>
      </c>
      <c r="DL113" s="297" t="str">
        <f ca="true">+IF(OFFSET('Sanitation Data'!$I$30,0,10*ROW('Sanitation Data'!I107))="","",OFFSET('Sanitation Data'!$I$30,0,10*ROW('Sanitation Data'!I107)))</f>
        <v/>
      </c>
      <c r="DM113" s="297" t="str">
        <f ca="true">+IF(OFFSET('Sanitation Data'!$I$31,0,10*ROW('Sanitation Data'!I107))="","",OFFSET('Sanitation Data'!$I$31,0,10*ROW('Sanitation Data'!I107)))</f>
        <v/>
      </c>
      <c r="DN113" s="297" t="str">
        <f ca="true">+IF(OFFSET('Sanitation Data'!$I$32,0,10*ROW('Sanitation Data'!I107))="","",OFFSET('Sanitation Data'!$I$32,0,10*ROW('Sanitation Data'!I107)))</f>
        <v/>
      </c>
      <c r="DO113" s="297" t="str">
        <f ca="true">+IF(OFFSET('Hygiene Data'!$D$11,0,10*ROW('Hygiene Data'!D107))="","",OFFSET('Hygiene Data'!$D$11,0,10*ROW('Hygiene Data'!D107)))</f>
        <v/>
      </c>
      <c r="DP113" s="297" t="str">
        <f ca="true">+IF(OFFSET('Hygiene Data'!$D$12,0,10*ROW('Hygiene Data'!D107))="","",OFFSET('Hygiene Data'!$D$12,0,10*ROW('Hygiene Data'!D107)))</f>
        <v/>
      </c>
      <c r="DQ113" s="297" t="str">
        <f ca="true">+IF(OFFSET('Hygiene Data'!$D$13,0,10*ROW('Hygiene Data'!D107))="","",OFFSET('Hygiene Data'!$D$13,0,10*ROW('Hygiene Data'!D107)))</f>
        <v/>
      </c>
      <c r="DR113" s="297" t="str">
        <f ca="true">+IF(OFFSET('Hygiene Data'!$E$11,0,10*ROW('Hygiene Data'!E107))="","",OFFSET('Hygiene Data'!$E$11,0,10*ROW('Hygiene Data'!E107)))</f>
        <v/>
      </c>
      <c r="DS113" s="297" t="str">
        <f ca="true">+IF(OFFSET('Hygiene Data'!$E$12,0,10*ROW('Hygiene Data'!E107))="","",OFFSET('Hygiene Data'!$E$12,0,10*ROW('Hygiene Data'!E107)))</f>
        <v/>
      </c>
      <c r="DT113" s="297" t="str">
        <f ca="true">+IF(OFFSET('Hygiene Data'!$E$13,0,10*ROW('Hygiene Data'!E107))="","",OFFSET('Hygiene Data'!$E$13,0,10*ROW('Hygiene Data'!E107)))</f>
        <v/>
      </c>
      <c r="DU113" s="297" t="str">
        <f ca="true">+IF(OFFSET('Hygiene Data'!$F$11,0,10*ROW('Hygiene Data'!F107))="","",OFFSET('Hygiene Data'!$F$11,0,10*ROW('Hygiene Data'!F107)))</f>
        <v/>
      </c>
      <c r="DV113" s="297" t="str">
        <f ca="true">+IF(OFFSET('Hygiene Data'!$F$12,0,10*ROW('Hygiene Data'!F107))="","",OFFSET('Hygiene Data'!$F$12,0,10*ROW('Hygiene Data'!F107)))</f>
        <v/>
      </c>
      <c r="DW113" s="297" t="str">
        <f ca="true">+IF(OFFSET('Hygiene Data'!$F$13,0,10*ROW('Hygiene Data'!F107))="","",OFFSET('Hygiene Data'!$F$13,0,10*ROW('Hygiene Data'!F107)))</f>
        <v/>
      </c>
      <c r="DX113" s="297" t="str">
        <f ca="true">+IF(OFFSET('Hygiene Data'!$G$11,0,10*ROW('Hygiene Data'!G107))="","",OFFSET('Hygiene Data'!$G$11,0,10*ROW('Hygiene Data'!G107)))</f>
        <v/>
      </c>
      <c r="DY113" s="297" t="str">
        <f ca="true">+IF(OFFSET('Hygiene Data'!$G$12,0,10*ROW('Hygiene Data'!G107))="","",OFFSET('Hygiene Data'!$G$12,0,10*ROW('Hygiene Data'!G107)))</f>
        <v/>
      </c>
      <c r="DZ113" s="297" t="str">
        <f ca="true">+IF(OFFSET('Hygiene Data'!$G$13,0,10*ROW('Hygiene Data'!G107))="","",OFFSET('Hygiene Data'!$G$13,0,10*ROW('Hygiene Data'!G107)))</f>
        <v/>
      </c>
      <c r="EA113" s="297" t="str">
        <f ca="true">+IF(OFFSET('Hygiene Data'!$H$11,0,10*ROW('Hygiene Data'!H107))="","",OFFSET('Hygiene Data'!$H$11,0,10*ROW('Hygiene Data'!H107)))</f>
        <v/>
      </c>
      <c r="EB113" s="297" t="str">
        <f ca="true">+IF(OFFSET('Hygiene Data'!$H$12,0,10*ROW('Hygiene Data'!H107))="","",OFFSET('Hygiene Data'!$H$12,0,10*ROW('Hygiene Data'!H107)))</f>
        <v/>
      </c>
      <c r="EC113" s="297" t="str">
        <f ca="true">+IF(OFFSET('Hygiene Data'!$H$13,0,10*ROW('Hygiene Data'!H107))="","",OFFSET('Hygiene Data'!$H$13,0,10*ROW('Hygiene Data'!H107)))</f>
        <v/>
      </c>
      <c r="ED113" s="297" t="str">
        <f ca="true">+IF(OFFSET('Hygiene Data'!$I$11,0,10*ROW('Hygiene Data'!I107))="","",OFFSET('Hygiene Data'!$I$11,0,10*ROW('Hygiene Data'!I107)))</f>
        <v/>
      </c>
      <c r="EE113" s="297" t="str">
        <f ca="true">+IF(OFFSET('Hygiene Data'!$I$12,0,10*ROW('Hygiene Data'!I107))="","",OFFSET('Hygiene Data'!$I$12,0,10*ROW('Hygiene Data'!I107)))</f>
        <v/>
      </c>
      <c r="EF113" s="29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3"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7"/>
      <c r="BS114" s="297" t="str">
        <f ca="true">+IF(OFFSET('Water Data'!$D$27,0,10*ROW('Water Data'!D108))="","",OFFSET('Water Data'!$D$27,0,10*ROW('Water Data'!D108)))</f>
        <v/>
      </c>
      <c r="BT114" s="297" t="str">
        <f ca="true">+IF(OFFSET('Water Data'!$D$28,0,10*ROW('Water Data'!D108))="","",OFFSET('Water Data'!$D$28,0,10*ROW('Water Data'!D108)))</f>
        <v/>
      </c>
      <c r="BU114" s="297" t="str">
        <f ca="true">+IF(OFFSET('Water Data'!$D$29,0,10*ROW('Water Data'!D108))="","",OFFSET('Water Data'!$D$29,0,10*ROW('Water Data'!D108)))</f>
        <v/>
      </c>
      <c r="BV114" s="297" t="str">
        <f ca="true">+IF(OFFSET('Water Data'!$E$27,0,10*ROW('Water Data'!E108))="","",OFFSET('Water Data'!$E$27,0,10*ROW('Water Data'!E108)))</f>
        <v/>
      </c>
      <c r="BW114" s="297" t="str">
        <f ca="true">+IF(OFFSET('Water Data'!$E$28,0,10*ROW('Water Data'!E108))="","",OFFSET('Water Data'!$E$28,0,10*ROW('Water Data'!E108)))</f>
        <v/>
      </c>
      <c r="BX114" s="297" t="str">
        <f ca="true">+IF(OFFSET('Water Data'!$E$29,0,10*ROW('Water Data'!E108))="","",OFFSET('Water Data'!$E$29,0,10*ROW('Water Data'!E108)))</f>
        <v/>
      </c>
      <c r="BY114" s="297" t="str">
        <f ca="true">+IF(OFFSET('Water Data'!$F$27,0,10*ROW('Water Data'!F108))="","",OFFSET('Water Data'!$F$27,0,10*ROW('Water Data'!F108)))</f>
        <v/>
      </c>
      <c r="BZ114" s="297" t="str">
        <f ca="true">+IF(OFFSET('Water Data'!$F$28,0,10*ROW('Water Data'!F108))="","",OFFSET('Water Data'!$F$28,0,10*ROW('Water Data'!F108)))</f>
        <v/>
      </c>
      <c r="CA114" s="297" t="str">
        <f ca="true">+IF(OFFSET('Water Data'!$F$29,0,10*ROW('Water Data'!F108))="","",OFFSET('Water Data'!$F$29,0,10*ROW('Water Data'!F108)))</f>
        <v/>
      </c>
      <c r="CB114" s="297" t="str">
        <f ca="true">+IF(OFFSET('Water Data'!$G$27,0,10*ROW('Water Data'!G108))="","",OFFSET('Water Data'!$G$27,0,10*ROW('Water Data'!G108)))</f>
        <v/>
      </c>
      <c r="CC114" s="297" t="str">
        <f ca="true">+IF(OFFSET('Water Data'!$G$28,0,10*ROW('Water Data'!G108))="","",OFFSET('Water Data'!$G$28,0,10*ROW('Water Data'!G108)))</f>
        <v/>
      </c>
      <c r="CD114" s="297" t="str">
        <f ca="true">+IF(OFFSET('Water Data'!$G$29,0,10*ROW('Water Data'!G108))="","",OFFSET('Water Data'!$G$29,0,10*ROW('Water Data'!G108)))</f>
        <v/>
      </c>
      <c r="CE114" s="297" t="str">
        <f ca="true">+IF(OFFSET('Water Data'!$H$27,0,10*ROW('Water Data'!H108))="","",OFFSET('Water Data'!$H$27,0,10*ROW('Water Data'!H108)))</f>
        <v/>
      </c>
      <c r="CF114" s="297" t="str">
        <f ca="true">+IF(OFFSET('Water Data'!$H$28,0,10*ROW('Water Data'!H108))="","",OFFSET('Water Data'!$H$28,0,10*ROW('Water Data'!H108)))</f>
        <v/>
      </c>
      <c r="CG114" s="297" t="str">
        <f ca="true">+IF(OFFSET('Water Data'!$H$29,0,10*ROW('Water Data'!H108))="","",OFFSET('Water Data'!$H$29,0,10*ROW('Water Data'!H108)))</f>
        <v/>
      </c>
      <c r="CH114" s="297" t="str">
        <f ca="true">+IF(OFFSET('Water Data'!$I$27,0,10*ROW('Water Data'!I108))="","",OFFSET('Water Data'!$I$27,0,10*ROW('Water Data'!I108)))</f>
        <v/>
      </c>
      <c r="CI114" s="297" t="str">
        <f ca="true">+IF(OFFSET('Water Data'!$I$28,0,10*ROW('Water Data'!I108))="","",OFFSET('Water Data'!$I$28,0,10*ROW('Water Data'!I108)))</f>
        <v/>
      </c>
      <c r="CJ114" s="297" t="str">
        <f ca="true">+IF(OFFSET('Water Data'!$I$29,0,10*ROW('Water Data'!I108))="","",OFFSET('Water Data'!$I$29,0,10*ROW('Water Data'!I108)))</f>
        <v/>
      </c>
      <c r="CK114" s="297" t="str">
        <f ca="true">+IF(OFFSET('Sanitation Data'!$D$28,0,10*ROW('Sanitation Data'!D108))="","",OFFSET('Sanitation Data'!$D$28,0,10*ROW('Sanitation Data'!D108)))</f>
        <v/>
      </c>
      <c r="CL114" s="297" t="str">
        <f ca="true">+IF(OFFSET('Sanitation Data'!$D$29,0,10*ROW('Sanitation Data'!D108))="","",OFFSET('Sanitation Data'!$D$29,0,10*ROW('Sanitation Data'!D108)))</f>
        <v/>
      </c>
      <c r="CM114" s="297" t="str">
        <f ca="true">+IF(OFFSET('Sanitation Data'!$D$30,0,10*ROW('Sanitation Data'!D108))="","",OFFSET('Sanitation Data'!$D$30,0,10*ROW('Sanitation Data'!D108)))</f>
        <v/>
      </c>
      <c r="CN114" s="297" t="str">
        <f ca="true">+IF(OFFSET('Sanitation Data'!$D$31,0,10*ROW('Sanitation Data'!D108))="","",OFFSET('Sanitation Data'!$D$31,0,10*ROW('Sanitation Data'!D108)))</f>
        <v/>
      </c>
      <c r="CO114" s="297" t="str">
        <f ca="true">+IF(OFFSET('Sanitation Data'!$D$32,0,10*ROW('Sanitation Data'!D108))="","",OFFSET('Sanitation Data'!$D$32,0,10*ROW('Sanitation Data'!D108)))</f>
        <v/>
      </c>
      <c r="CP114" s="297" t="str">
        <f ca="true">+IF(OFFSET('Sanitation Data'!$E$28,0,10*ROW('Sanitation Data'!E108))="","",OFFSET('Sanitation Data'!$E$28,0,10*ROW('Sanitation Data'!E108)))</f>
        <v/>
      </c>
      <c r="CQ114" s="297" t="str">
        <f ca="true">+IF(OFFSET('Sanitation Data'!$E$29,0,10*ROW('Sanitation Data'!E108))="","",OFFSET('Sanitation Data'!$E$29,0,10*ROW('Sanitation Data'!E108)))</f>
        <v/>
      </c>
      <c r="CR114" s="297" t="str">
        <f ca="true">+IF(OFFSET('Sanitation Data'!$E$30,0,10*ROW('Sanitation Data'!E108))="","",OFFSET('Sanitation Data'!$E$30,0,10*ROW('Sanitation Data'!E108)))</f>
        <v/>
      </c>
      <c r="CS114" s="297" t="str">
        <f ca="true">+IF(OFFSET('Sanitation Data'!$E$31,0,10*ROW('Sanitation Data'!E108))="","",OFFSET('Sanitation Data'!$E$31,0,10*ROW('Sanitation Data'!E108)))</f>
        <v/>
      </c>
      <c r="CT114" s="297" t="str">
        <f ca="true">+IF(OFFSET('Sanitation Data'!$E$32,0,10*ROW('Sanitation Data'!E108))="","",OFFSET('Sanitation Data'!$E$32,0,10*ROW('Sanitation Data'!E108)))</f>
        <v/>
      </c>
      <c r="CU114" s="297" t="str">
        <f ca="true">+IF(OFFSET('Sanitation Data'!$F$28,0,10*ROW('Sanitation Data'!F108))="","",OFFSET('Sanitation Data'!$F$28,0,10*ROW('Sanitation Data'!F108)))</f>
        <v/>
      </c>
      <c r="CV114" s="297" t="str">
        <f ca="true">+IF(OFFSET('Sanitation Data'!$F$29,0,10*ROW('Sanitation Data'!F108))="","",OFFSET('Sanitation Data'!$F$29,0,10*ROW('Sanitation Data'!F108)))</f>
        <v/>
      </c>
      <c r="CW114" s="297" t="str">
        <f ca="true">+IF(OFFSET('Sanitation Data'!$F$30,0,10*ROW('Sanitation Data'!F108))="","",OFFSET('Sanitation Data'!$F$30,0,10*ROW('Sanitation Data'!F108)))</f>
        <v/>
      </c>
      <c r="CX114" s="297" t="str">
        <f ca="true">+IF(OFFSET('Sanitation Data'!$F$31,0,10*ROW('Sanitation Data'!F108))="","",OFFSET('Sanitation Data'!$F$31,0,10*ROW('Sanitation Data'!F108)))</f>
        <v/>
      </c>
      <c r="CY114" s="297" t="str">
        <f ca="true">+IF(OFFSET('Sanitation Data'!$F$32,0,10*ROW('Sanitation Data'!F108))="","",OFFSET('Sanitation Data'!$F$32,0,10*ROW('Sanitation Data'!F108)))</f>
        <v/>
      </c>
      <c r="CZ114" s="297" t="str">
        <f ca="true">+IF(OFFSET('Sanitation Data'!$G$28,0,10*ROW('Sanitation Data'!G108))="","",OFFSET('Sanitation Data'!$G$28,0,10*ROW('Sanitation Data'!G108)))</f>
        <v/>
      </c>
      <c r="DA114" s="297" t="str">
        <f ca="true">+IF(OFFSET('Sanitation Data'!$G$29,0,10*ROW('Sanitation Data'!G108))="","",OFFSET('Sanitation Data'!$G$29,0,10*ROW('Sanitation Data'!G108)))</f>
        <v/>
      </c>
      <c r="DB114" s="297" t="str">
        <f ca="true">+IF(OFFSET('Sanitation Data'!$G$30,0,10*ROW('Sanitation Data'!G108))="","",OFFSET('Sanitation Data'!$G$30,0,10*ROW('Sanitation Data'!G108)))</f>
        <v/>
      </c>
      <c r="DC114" s="297" t="str">
        <f ca="true">+IF(OFFSET('Sanitation Data'!$G$31,0,10*ROW('Sanitation Data'!G108))="","",OFFSET('Sanitation Data'!$G$31,0,10*ROW('Sanitation Data'!G108)))</f>
        <v/>
      </c>
      <c r="DD114" s="297" t="str">
        <f ca="true">+IF(OFFSET('Sanitation Data'!$G$32,0,10*ROW('Sanitation Data'!G108))="","",OFFSET('Sanitation Data'!$G$32,0,10*ROW('Sanitation Data'!G108)))</f>
        <v/>
      </c>
      <c r="DE114" s="297" t="str">
        <f ca="true">+IF(OFFSET('Sanitation Data'!$H$28,0,10*ROW('Sanitation Data'!H108))="","",OFFSET('Sanitation Data'!$H$28,0,10*ROW('Sanitation Data'!H108)))</f>
        <v/>
      </c>
      <c r="DF114" s="297" t="str">
        <f ca="true">+IF(OFFSET('Sanitation Data'!$H$29,0,10*ROW('Sanitation Data'!H108))="","",OFFSET('Sanitation Data'!$H$29,0,10*ROW('Sanitation Data'!H108)))</f>
        <v/>
      </c>
      <c r="DG114" s="297" t="str">
        <f ca="true">+IF(OFFSET('Sanitation Data'!$H$30,0,10*ROW('Sanitation Data'!H108))="","",OFFSET('Sanitation Data'!$H$30,0,10*ROW('Sanitation Data'!H108)))</f>
        <v/>
      </c>
      <c r="DH114" s="297" t="str">
        <f ca="true">+IF(OFFSET('Sanitation Data'!$H$31,0,10*ROW('Sanitation Data'!H108))="","",OFFSET('Sanitation Data'!$H$31,0,10*ROW('Sanitation Data'!H108)))</f>
        <v/>
      </c>
      <c r="DI114" s="297" t="str">
        <f ca="true">+IF(OFFSET('Sanitation Data'!$H$32,0,10*ROW('Sanitation Data'!H108))="","",OFFSET('Sanitation Data'!$H$32,0,10*ROW('Sanitation Data'!H108)))</f>
        <v/>
      </c>
      <c r="DJ114" s="297" t="str">
        <f ca="true">+IF(OFFSET('Sanitation Data'!$I$28,0,10*ROW('Sanitation Data'!I108))="","",OFFSET('Sanitation Data'!$I$28,0,10*ROW('Sanitation Data'!I108)))</f>
        <v/>
      </c>
      <c r="DK114" s="297" t="str">
        <f ca="true">+IF(OFFSET('Sanitation Data'!$I$29,0,10*ROW('Sanitation Data'!I108))="","",OFFSET('Sanitation Data'!$I$29,0,10*ROW('Sanitation Data'!I108)))</f>
        <v/>
      </c>
      <c r="DL114" s="297" t="str">
        <f ca="true">+IF(OFFSET('Sanitation Data'!$I$30,0,10*ROW('Sanitation Data'!I108))="","",OFFSET('Sanitation Data'!$I$30,0,10*ROW('Sanitation Data'!I108)))</f>
        <v/>
      </c>
      <c r="DM114" s="297" t="str">
        <f ca="true">+IF(OFFSET('Sanitation Data'!$I$31,0,10*ROW('Sanitation Data'!I108))="","",OFFSET('Sanitation Data'!$I$31,0,10*ROW('Sanitation Data'!I108)))</f>
        <v/>
      </c>
      <c r="DN114" s="297" t="str">
        <f ca="true">+IF(OFFSET('Sanitation Data'!$I$32,0,10*ROW('Sanitation Data'!I108))="","",OFFSET('Sanitation Data'!$I$32,0,10*ROW('Sanitation Data'!I108)))</f>
        <v/>
      </c>
      <c r="DO114" s="297" t="str">
        <f ca="true">+IF(OFFSET('Hygiene Data'!$D$11,0,10*ROW('Hygiene Data'!D108))="","",OFFSET('Hygiene Data'!$D$11,0,10*ROW('Hygiene Data'!D108)))</f>
        <v/>
      </c>
      <c r="DP114" s="297" t="str">
        <f ca="true">+IF(OFFSET('Hygiene Data'!$D$12,0,10*ROW('Hygiene Data'!D108))="","",OFFSET('Hygiene Data'!$D$12,0,10*ROW('Hygiene Data'!D108)))</f>
        <v/>
      </c>
      <c r="DQ114" s="297" t="str">
        <f ca="true">+IF(OFFSET('Hygiene Data'!$D$13,0,10*ROW('Hygiene Data'!D108))="","",OFFSET('Hygiene Data'!$D$13,0,10*ROW('Hygiene Data'!D108)))</f>
        <v/>
      </c>
      <c r="DR114" s="297" t="str">
        <f ca="true">+IF(OFFSET('Hygiene Data'!$E$11,0,10*ROW('Hygiene Data'!E108))="","",OFFSET('Hygiene Data'!$E$11,0,10*ROW('Hygiene Data'!E108)))</f>
        <v/>
      </c>
      <c r="DS114" s="297" t="str">
        <f ca="true">+IF(OFFSET('Hygiene Data'!$E$12,0,10*ROW('Hygiene Data'!E108))="","",OFFSET('Hygiene Data'!$E$12,0,10*ROW('Hygiene Data'!E108)))</f>
        <v/>
      </c>
      <c r="DT114" s="297" t="str">
        <f ca="true">+IF(OFFSET('Hygiene Data'!$E$13,0,10*ROW('Hygiene Data'!E108))="","",OFFSET('Hygiene Data'!$E$13,0,10*ROW('Hygiene Data'!E108)))</f>
        <v/>
      </c>
      <c r="DU114" s="297" t="str">
        <f ca="true">+IF(OFFSET('Hygiene Data'!$F$11,0,10*ROW('Hygiene Data'!F108))="","",OFFSET('Hygiene Data'!$F$11,0,10*ROW('Hygiene Data'!F108)))</f>
        <v/>
      </c>
      <c r="DV114" s="297" t="str">
        <f ca="true">+IF(OFFSET('Hygiene Data'!$F$12,0,10*ROW('Hygiene Data'!F108))="","",OFFSET('Hygiene Data'!$F$12,0,10*ROW('Hygiene Data'!F108)))</f>
        <v/>
      </c>
      <c r="DW114" s="297" t="str">
        <f ca="true">+IF(OFFSET('Hygiene Data'!$F$13,0,10*ROW('Hygiene Data'!F108))="","",OFFSET('Hygiene Data'!$F$13,0,10*ROW('Hygiene Data'!F108)))</f>
        <v/>
      </c>
      <c r="DX114" s="297" t="str">
        <f ca="true">+IF(OFFSET('Hygiene Data'!$G$11,0,10*ROW('Hygiene Data'!G108))="","",OFFSET('Hygiene Data'!$G$11,0,10*ROW('Hygiene Data'!G108)))</f>
        <v/>
      </c>
      <c r="DY114" s="297" t="str">
        <f ca="true">+IF(OFFSET('Hygiene Data'!$G$12,0,10*ROW('Hygiene Data'!G108))="","",OFFSET('Hygiene Data'!$G$12,0,10*ROW('Hygiene Data'!G108)))</f>
        <v/>
      </c>
      <c r="DZ114" s="297" t="str">
        <f ca="true">+IF(OFFSET('Hygiene Data'!$G$13,0,10*ROW('Hygiene Data'!G108))="","",OFFSET('Hygiene Data'!$G$13,0,10*ROW('Hygiene Data'!G108)))</f>
        <v/>
      </c>
      <c r="EA114" s="297" t="str">
        <f ca="true">+IF(OFFSET('Hygiene Data'!$H$11,0,10*ROW('Hygiene Data'!H108))="","",OFFSET('Hygiene Data'!$H$11,0,10*ROW('Hygiene Data'!H108)))</f>
        <v/>
      </c>
      <c r="EB114" s="297" t="str">
        <f ca="true">+IF(OFFSET('Hygiene Data'!$H$12,0,10*ROW('Hygiene Data'!H108))="","",OFFSET('Hygiene Data'!$H$12,0,10*ROW('Hygiene Data'!H108)))</f>
        <v/>
      </c>
      <c r="EC114" s="297" t="str">
        <f ca="true">+IF(OFFSET('Hygiene Data'!$H$13,0,10*ROW('Hygiene Data'!H108))="","",OFFSET('Hygiene Data'!$H$13,0,10*ROW('Hygiene Data'!H108)))</f>
        <v/>
      </c>
      <c r="ED114" s="297" t="str">
        <f ca="true">+IF(OFFSET('Hygiene Data'!$I$11,0,10*ROW('Hygiene Data'!I108))="","",OFFSET('Hygiene Data'!$I$11,0,10*ROW('Hygiene Data'!I108)))</f>
        <v/>
      </c>
      <c r="EE114" s="297" t="str">
        <f ca="true">+IF(OFFSET('Hygiene Data'!$I$12,0,10*ROW('Hygiene Data'!I108))="","",OFFSET('Hygiene Data'!$I$12,0,10*ROW('Hygiene Data'!I108)))</f>
        <v/>
      </c>
      <c r="EF114" s="29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3"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7"/>
      <c r="BS115" s="297" t="str">
        <f ca="true">+IF(OFFSET('Water Data'!$D$27,0,10*ROW('Water Data'!D109))="","",OFFSET('Water Data'!$D$27,0,10*ROW('Water Data'!D109)))</f>
        <v/>
      </c>
      <c r="BT115" s="297" t="str">
        <f ca="true">+IF(OFFSET('Water Data'!$D$28,0,10*ROW('Water Data'!D109))="","",OFFSET('Water Data'!$D$28,0,10*ROW('Water Data'!D109)))</f>
        <v/>
      </c>
      <c r="BU115" s="297" t="str">
        <f ca="true">+IF(OFFSET('Water Data'!$D$29,0,10*ROW('Water Data'!D109))="","",OFFSET('Water Data'!$D$29,0,10*ROW('Water Data'!D109)))</f>
        <v/>
      </c>
      <c r="BV115" s="297" t="str">
        <f ca="true">+IF(OFFSET('Water Data'!$E$27,0,10*ROW('Water Data'!E109))="","",OFFSET('Water Data'!$E$27,0,10*ROW('Water Data'!E109)))</f>
        <v/>
      </c>
      <c r="BW115" s="297" t="str">
        <f ca="true">+IF(OFFSET('Water Data'!$E$28,0,10*ROW('Water Data'!E109))="","",OFFSET('Water Data'!$E$28,0,10*ROW('Water Data'!E109)))</f>
        <v/>
      </c>
      <c r="BX115" s="297" t="str">
        <f ca="true">+IF(OFFSET('Water Data'!$E$29,0,10*ROW('Water Data'!E109))="","",OFFSET('Water Data'!$E$29,0,10*ROW('Water Data'!E109)))</f>
        <v/>
      </c>
      <c r="BY115" s="297" t="str">
        <f ca="true">+IF(OFFSET('Water Data'!$F$27,0,10*ROW('Water Data'!F109))="","",OFFSET('Water Data'!$F$27,0,10*ROW('Water Data'!F109)))</f>
        <v/>
      </c>
      <c r="BZ115" s="297" t="str">
        <f ca="true">+IF(OFFSET('Water Data'!$F$28,0,10*ROW('Water Data'!F109))="","",OFFSET('Water Data'!$F$28,0,10*ROW('Water Data'!F109)))</f>
        <v/>
      </c>
      <c r="CA115" s="297" t="str">
        <f ca="true">+IF(OFFSET('Water Data'!$F$29,0,10*ROW('Water Data'!F109))="","",OFFSET('Water Data'!$F$29,0,10*ROW('Water Data'!F109)))</f>
        <v/>
      </c>
      <c r="CB115" s="297" t="str">
        <f ca="true">+IF(OFFSET('Water Data'!$G$27,0,10*ROW('Water Data'!G109))="","",OFFSET('Water Data'!$G$27,0,10*ROW('Water Data'!G109)))</f>
        <v/>
      </c>
      <c r="CC115" s="297" t="str">
        <f ca="true">+IF(OFFSET('Water Data'!$G$28,0,10*ROW('Water Data'!G109))="","",OFFSET('Water Data'!$G$28,0,10*ROW('Water Data'!G109)))</f>
        <v/>
      </c>
      <c r="CD115" s="297" t="str">
        <f ca="true">+IF(OFFSET('Water Data'!$G$29,0,10*ROW('Water Data'!G109))="","",OFFSET('Water Data'!$G$29,0,10*ROW('Water Data'!G109)))</f>
        <v/>
      </c>
      <c r="CE115" s="297" t="str">
        <f ca="true">+IF(OFFSET('Water Data'!$H$27,0,10*ROW('Water Data'!H109))="","",OFFSET('Water Data'!$H$27,0,10*ROW('Water Data'!H109)))</f>
        <v/>
      </c>
      <c r="CF115" s="297" t="str">
        <f ca="true">+IF(OFFSET('Water Data'!$H$28,0,10*ROW('Water Data'!H109))="","",OFFSET('Water Data'!$H$28,0,10*ROW('Water Data'!H109)))</f>
        <v/>
      </c>
      <c r="CG115" s="297" t="str">
        <f ca="true">+IF(OFFSET('Water Data'!$H$29,0,10*ROW('Water Data'!H109))="","",OFFSET('Water Data'!$H$29,0,10*ROW('Water Data'!H109)))</f>
        <v/>
      </c>
      <c r="CH115" s="297" t="str">
        <f ca="true">+IF(OFFSET('Water Data'!$I$27,0,10*ROW('Water Data'!I109))="","",OFFSET('Water Data'!$I$27,0,10*ROW('Water Data'!I109)))</f>
        <v/>
      </c>
      <c r="CI115" s="297" t="str">
        <f ca="true">+IF(OFFSET('Water Data'!$I$28,0,10*ROW('Water Data'!I109))="","",OFFSET('Water Data'!$I$28,0,10*ROW('Water Data'!I109)))</f>
        <v/>
      </c>
      <c r="CJ115" s="297" t="str">
        <f ca="true">+IF(OFFSET('Water Data'!$I$29,0,10*ROW('Water Data'!I109))="","",OFFSET('Water Data'!$I$29,0,10*ROW('Water Data'!I109)))</f>
        <v/>
      </c>
      <c r="CK115" s="297" t="str">
        <f ca="true">+IF(OFFSET('Sanitation Data'!$D$28,0,10*ROW('Sanitation Data'!D109))="","",OFFSET('Sanitation Data'!$D$28,0,10*ROW('Sanitation Data'!D109)))</f>
        <v/>
      </c>
      <c r="CL115" s="297" t="str">
        <f ca="true">+IF(OFFSET('Sanitation Data'!$D$29,0,10*ROW('Sanitation Data'!D109))="","",OFFSET('Sanitation Data'!$D$29,0,10*ROW('Sanitation Data'!D109)))</f>
        <v/>
      </c>
      <c r="CM115" s="297" t="str">
        <f ca="true">+IF(OFFSET('Sanitation Data'!$D$30,0,10*ROW('Sanitation Data'!D109))="","",OFFSET('Sanitation Data'!$D$30,0,10*ROW('Sanitation Data'!D109)))</f>
        <v/>
      </c>
      <c r="CN115" s="297" t="str">
        <f ca="true">+IF(OFFSET('Sanitation Data'!$D$31,0,10*ROW('Sanitation Data'!D109))="","",OFFSET('Sanitation Data'!$D$31,0,10*ROW('Sanitation Data'!D109)))</f>
        <v/>
      </c>
      <c r="CO115" s="297" t="str">
        <f ca="true">+IF(OFFSET('Sanitation Data'!$D$32,0,10*ROW('Sanitation Data'!D109))="","",OFFSET('Sanitation Data'!$D$32,0,10*ROW('Sanitation Data'!D109)))</f>
        <v/>
      </c>
      <c r="CP115" s="297" t="str">
        <f ca="true">+IF(OFFSET('Sanitation Data'!$E$28,0,10*ROW('Sanitation Data'!E109))="","",OFFSET('Sanitation Data'!$E$28,0,10*ROW('Sanitation Data'!E109)))</f>
        <v/>
      </c>
      <c r="CQ115" s="297" t="str">
        <f ca="true">+IF(OFFSET('Sanitation Data'!$E$29,0,10*ROW('Sanitation Data'!E109))="","",OFFSET('Sanitation Data'!$E$29,0,10*ROW('Sanitation Data'!E109)))</f>
        <v/>
      </c>
      <c r="CR115" s="297" t="str">
        <f ca="true">+IF(OFFSET('Sanitation Data'!$E$30,0,10*ROW('Sanitation Data'!E109))="","",OFFSET('Sanitation Data'!$E$30,0,10*ROW('Sanitation Data'!E109)))</f>
        <v/>
      </c>
      <c r="CS115" s="297" t="str">
        <f ca="true">+IF(OFFSET('Sanitation Data'!$E$31,0,10*ROW('Sanitation Data'!E109))="","",OFFSET('Sanitation Data'!$E$31,0,10*ROW('Sanitation Data'!E109)))</f>
        <v/>
      </c>
      <c r="CT115" s="297" t="str">
        <f ca="true">+IF(OFFSET('Sanitation Data'!$E$32,0,10*ROW('Sanitation Data'!E109))="","",OFFSET('Sanitation Data'!$E$32,0,10*ROW('Sanitation Data'!E109)))</f>
        <v/>
      </c>
      <c r="CU115" s="297" t="str">
        <f ca="true">+IF(OFFSET('Sanitation Data'!$F$28,0,10*ROW('Sanitation Data'!F109))="","",OFFSET('Sanitation Data'!$F$28,0,10*ROW('Sanitation Data'!F109)))</f>
        <v/>
      </c>
      <c r="CV115" s="297" t="str">
        <f ca="true">+IF(OFFSET('Sanitation Data'!$F$29,0,10*ROW('Sanitation Data'!F109))="","",OFFSET('Sanitation Data'!$F$29,0,10*ROW('Sanitation Data'!F109)))</f>
        <v/>
      </c>
      <c r="CW115" s="297" t="str">
        <f ca="true">+IF(OFFSET('Sanitation Data'!$F$30,0,10*ROW('Sanitation Data'!F109))="","",OFFSET('Sanitation Data'!$F$30,0,10*ROW('Sanitation Data'!F109)))</f>
        <v/>
      </c>
      <c r="CX115" s="297" t="str">
        <f ca="true">+IF(OFFSET('Sanitation Data'!$F$31,0,10*ROW('Sanitation Data'!F109))="","",OFFSET('Sanitation Data'!$F$31,0,10*ROW('Sanitation Data'!F109)))</f>
        <v/>
      </c>
      <c r="CY115" s="297" t="str">
        <f ca="true">+IF(OFFSET('Sanitation Data'!$F$32,0,10*ROW('Sanitation Data'!F109))="","",OFFSET('Sanitation Data'!$F$32,0,10*ROW('Sanitation Data'!F109)))</f>
        <v/>
      </c>
      <c r="CZ115" s="297" t="str">
        <f ca="true">+IF(OFFSET('Sanitation Data'!$G$28,0,10*ROW('Sanitation Data'!G109))="","",OFFSET('Sanitation Data'!$G$28,0,10*ROW('Sanitation Data'!G109)))</f>
        <v/>
      </c>
      <c r="DA115" s="297" t="str">
        <f ca="true">+IF(OFFSET('Sanitation Data'!$G$29,0,10*ROW('Sanitation Data'!G109))="","",OFFSET('Sanitation Data'!$G$29,0,10*ROW('Sanitation Data'!G109)))</f>
        <v/>
      </c>
      <c r="DB115" s="297" t="str">
        <f ca="true">+IF(OFFSET('Sanitation Data'!$G$30,0,10*ROW('Sanitation Data'!G109))="","",OFFSET('Sanitation Data'!$G$30,0,10*ROW('Sanitation Data'!G109)))</f>
        <v/>
      </c>
      <c r="DC115" s="297" t="str">
        <f ca="true">+IF(OFFSET('Sanitation Data'!$G$31,0,10*ROW('Sanitation Data'!G109))="","",OFFSET('Sanitation Data'!$G$31,0,10*ROW('Sanitation Data'!G109)))</f>
        <v/>
      </c>
      <c r="DD115" s="297" t="str">
        <f ca="true">+IF(OFFSET('Sanitation Data'!$G$32,0,10*ROW('Sanitation Data'!G109))="","",OFFSET('Sanitation Data'!$G$32,0,10*ROW('Sanitation Data'!G109)))</f>
        <v/>
      </c>
      <c r="DE115" s="297" t="str">
        <f ca="true">+IF(OFFSET('Sanitation Data'!$H$28,0,10*ROW('Sanitation Data'!H109))="","",OFFSET('Sanitation Data'!$H$28,0,10*ROW('Sanitation Data'!H109)))</f>
        <v/>
      </c>
      <c r="DF115" s="297" t="str">
        <f ca="true">+IF(OFFSET('Sanitation Data'!$H$29,0,10*ROW('Sanitation Data'!H109))="","",OFFSET('Sanitation Data'!$H$29,0,10*ROW('Sanitation Data'!H109)))</f>
        <v/>
      </c>
      <c r="DG115" s="297" t="str">
        <f ca="true">+IF(OFFSET('Sanitation Data'!$H$30,0,10*ROW('Sanitation Data'!H109))="","",OFFSET('Sanitation Data'!$H$30,0,10*ROW('Sanitation Data'!H109)))</f>
        <v/>
      </c>
      <c r="DH115" s="297" t="str">
        <f ca="true">+IF(OFFSET('Sanitation Data'!$H$31,0,10*ROW('Sanitation Data'!H109))="","",OFFSET('Sanitation Data'!$H$31,0,10*ROW('Sanitation Data'!H109)))</f>
        <v/>
      </c>
      <c r="DI115" s="297" t="str">
        <f ca="true">+IF(OFFSET('Sanitation Data'!$H$32,0,10*ROW('Sanitation Data'!H109))="","",OFFSET('Sanitation Data'!$H$32,0,10*ROW('Sanitation Data'!H109)))</f>
        <v/>
      </c>
      <c r="DJ115" s="297" t="str">
        <f ca="true">+IF(OFFSET('Sanitation Data'!$I$28,0,10*ROW('Sanitation Data'!I109))="","",OFFSET('Sanitation Data'!$I$28,0,10*ROW('Sanitation Data'!I109)))</f>
        <v/>
      </c>
      <c r="DK115" s="297" t="str">
        <f ca="true">+IF(OFFSET('Sanitation Data'!$I$29,0,10*ROW('Sanitation Data'!I109))="","",OFFSET('Sanitation Data'!$I$29,0,10*ROW('Sanitation Data'!I109)))</f>
        <v/>
      </c>
      <c r="DL115" s="297" t="str">
        <f ca="true">+IF(OFFSET('Sanitation Data'!$I$30,0,10*ROW('Sanitation Data'!I109))="","",OFFSET('Sanitation Data'!$I$30,0,10*ROW('Sanitation Data'!I109)))</f>
        <v/>
      </c>
      <c r="DM115" s="297" t="str">
        <f ca="true">+IF(OFFSET('Sanitation Data'!$I$31,0,10*ROW('Sanitation Data'!I109))="","",OFFSET('Sanitation Data'!$I$31,0,10*ROW('Sanitation Data'!I109)))</f>
        <v/>
      </c>
      <c r="DN115" s="297" t="str">
        <f ca="true">+IF(OFFSET('Sanitation Data'!$I$32,0,10*ROW('Sanitation Data'!I109))="","",OFFSET('Sanitation Data'!$I$32,0,10*ROW('Sanitation Data'!I109)))</f>
        <v/>
      </c>
      <c r="DO115" s="297" t="str">
        <f ca="true">+IF(OFFSET('Hygiene Data'!$D$11,0,10*ROW('Hygiene Data'!D109))="","",OFFSET('Hygiene Data'!$D$11,0,10*ROW('Hygiene Data'!D109)))</f>
        <v/>
      </c>
      <c r="DP115" s="297" t="str">
        <f ca="true">+IF(OFFSET('Hygiene Data'!$D$12,0,10*ROW('Hygiene Data'!D109))="","",OFFSET('Hygiene Data'!$D$12,0,10*ROW('Hygiene Data'!D109)))</f>
        <v/>
      </c>
      <c r="DQ115" s="297" t="str">
        <f ca="true">+IF(OFFSET('Hygiene Data'!$D$13,0,10*ROW('Hygiene Data'!D109))="","",OFFSET('Hygiene Data'!$D$13,0,10*ROW('Hygiene Data'!D109)))</f>
        <v/>
      </c>
      <c r="DR115" s="297" t="str">
        <f ca="true">+IF(OFFSET('Hygiene Data'!$E$11,0,10*ROW('Hygiene Data'!E109))="","",OFFSET('Hygiene Data'!$E$11,0,10*ROW('Hygiene Data'!E109)))</f>
        <v/>
      </c>
      <c r="DS115" s="297" t="str">
        <f ca="true">+IF(OFFSET('Hygiene Data'!$E$12,0,10*ROW('Hygiene Data'!E109))="","",OFFSET('Hygiene Data'!$E$12,0,10*ROW('Hygiene Data'!E109)))</f>
        <v/>
      </c>
      <c r="DT115" s="297" t="str">
        <f ca="true">+IF(OFFSET('Hygiene Data'!$E$13,0,10*ROW('Hygiene Data'!E109))="","",OFFSET('Hygiene Data'!$E$13,0,10*ROW('Hygiene Data'!E109)))</f>
        <v/>
      </c>
      <c r="DU115" s="297" t="str">
        <f ca="true">+IF(OFFSET('Hygiene Data'!$F$11,0,10*ROW('Hygiene Data'!F109))="","",OFFSET('Hygiene Data'!$F$11,0,10*ROW('Hygiene Data'!F109)))</f>
        <v/>
      </c>
      <c r="DV115" s="297" t="str">
        <f ca="true">+IF(OFFSET('Hygiene Data'!$F$12,0,10*ROW('Hygiene Data'!F109))="","",OFFSET('Hygiene Data'!$F$12,0,10*ROW('Hygiene Data'!F109)))</f>
        <v/>
      </c>
      <c r="DW115" s="297" t="str">
        <f ca="true">+IF(OFFSET('Hygiene Data'!$F$13,0,10*ROW('Hygiene Data'!F109))="","",OFFSET('Hygiene Data'!$F$13,0,10*ROW('Hygiene Data'!F109)))</f>
        <v/>
      </c>
      <c r="DX115" s="297" t="str">
        <f ca="true">+IF(OFFSET('Hygiene Data'!$G$11,0,10*ROW('Hygiene Data'!G109))="","",OFFSET('Hygiene Data'!$G$11,0,10*ROW('Hygiene Data'!G109)))</f>
        <v/>
      </c>
      <c r="DY115" s="297" t="str">
        <f ca="true">+IF(OFFSET('Hygiene Data'!$G$12,0,10*ROW('Hygiene Data'!G109))="","",OFFSET('Hygiene Data'!$G$12,0,10*ROW('Hygiene Data'!G109)))</f>
        <v/>
      </c>
      <c r="DZ115" s="297" t="str">
        <f ca="true">+IF(OFFSET('Hygiene Data'!$G$13,0,10*ROW('Hygiene Data'!G109))="","",OFFSET('Hygiene Data'!$G$13,0,10*ROW('Hygiene Data'!G109)))</f>
        <v/>
      </c>
      <c r="EA115" s="297" t="str">
        <f ca="true">+IF(OFFSET('Hygiene Data'!$H$11,0,10*ROW('Hygiene Data'!H109))="","",OFFSET('Hygiene Data'!$H$11,0,10*ROW('Hygiene Data'!H109)))</f>
        <v/>
      </c>
      <c r="EB115" s="297" t="str">
        <f ca="true">+IF(OFFSET('Hygiene Data'!$H$12,0,10*ROW('Hygiene Data'!H109))="","",OFFSET('Hygiene Data'!$H$12,0,10*ROW('Hygiene Data'!H109)))</f>
        <v/>
      </c>
      <c r="EC115" s="297" t="str">
        <f ca="true">+IF(OFFSET('Hygiene Data'!$H$13,0,10*ROW('Hygiene Data'!H109))="","",OFFSET('Hygiene Data'!$H$13,0,10*ROW('Hygiene Data'!H109)))</f>
        <v/>
      </c>
      <c r="ED115" s="297" t="str">
        <f ca="true">+IF(OFFSET('Hygiene Data'!$I$11,0,10*ROW('Hygiene Data'!I109))="","",OFFSET('Hygiene Data'!$I$11,0,10*ROW('Hygiene Data'!I109)))</f>
        <v/>
      </c>
      <c r="EE115" s="297" t="str">
        <f ca="true">+IF(OFFSET('Hygiene Data'!$I$12,0,10*ROW('Hygiene Data'!I109))="","",OFFSET('Hygiene Data'!$I$12,0,10*ROW('Hygiene Data'!I109)))</f>
        <v/>
      </c>
      <c r="EF115" s="29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3"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7"/>
      <c r="BS116" s="297" t="str">
        <f ca="true">+IF(OFFSET('Water Data'!$D$27,0,10*ROW('Water Data'!D110))="","",OFFSET('Water Data'!$D$27,0,10*ROW('Water Data'!D110)))</f>
        <v/>
      </c>
      <c r="BT116" s="297" t="str">
        <f ca="true">+IF(OFFSET('Water Data'!$D$28,0,10*ROW('Water Data'!D110))="","",OFFSET('Water Data'!$D$28,0,10*ROW('Water Data'!D110)))</f>
        <v/>
      </c>
      <c r="BU116" s="297" t="str">
        <f ca="true">+IF(OFFSET('Water Data'!$D$29,0,10*ROW('Water Data'!D110))="","",OFFSET('Water Data'!$D$29,0,10*ROW('Water Data'!D110)))</f>
        <v/>
      </c>
      <c r="BV116" s="297" t="str">
        <f ca="true">+IF(OFFSET('Water Data'!$E$27,0,10*ROW('Water Data'!E110))="","",OFFSET('Water Data'!$E$27,0,10*ROW('Water Data'!E110)))</f>
        <v/>
      </c>
      <c r="BW116" s="297" t="str">
        <f ca="true">+IF(OFFSET('Water Data'!$E$28,0,10*ROW('Water Data'!E110))="","",OFFSET('Water Data'!$E$28,0,10*ROW('Water Data'!E110)))</f>
        <v/>
      </c>
      <c r="BX116" s="297" t="str">
        <f ca="true">+IF(OFFSET('Water Data'!$E$29,0,10*ROW('Water Data'!E110))="","",OFFSET('Water Data'!$E$29,0,10*ROW('Water Data'!E110)))</f>
        <v/>
      </c>
      <c r="BY116" s="297" t="str">
        <f ca="true">+IF(OFFSET('Water Data'!$F$27,0,10*ROW('Water Data'!F110))="","",OFFSET('Water Data'!$F$27,0,10*ROW('Water Data'!F110)))</f>
        <v/>
      </c>
      <c r="BZ116" s="297" t="str">
        <f ca="true">+IF(OFFSET('Water Data'!$F$28,0,10*ROW('Water Data'!F110))="","",OFFSET('Water Data'!$F$28,0,10*ROW('Water Data'!F110)))</f>
        <v/>
      </c>
      <c r="CA116" s="297" t="str">
        <f ca="true">+IF(OFFSET('Water Data'!$F$29,0,10*ROW('Water Data'!F110))="","",OFFSET('Water Data'!$F$29,0,10*ROW('Water Data'!F110)))</f>
        <v/>
      </c>
      <c r="CB116" s="297" t="str">
        <f ca="true">+IF(OFFSET('Water Data'!$G$27,0,10*ROW('Water Data'!G110))="","",OFFSET('Water Data'!$G$27,0,10*ROW('Water Data'!G110)))</f>
        <v/>
      </c>
      <c r="CC116" s="297" t="str">
        <f ca="true">+IF(OFFSET('Water Data'!$G$28,0,10*ROW('Water Data'!G110))="","",OFFSET('Water Data'!$G$28,0,10*ROW('Water Data'!G110)))</f>
        <v/>
      </c>
      <c r="CD116" s="297" t="str">
        <f ca="true">+IF(OFFSET('Water Data'!$G$29,0,10*ROW('Water Data'!G110))="","",OFFSET('Water Data'!$G$29,0,10*ROW('Water Data'!G110)))</f>
        <v/>
      </c>
      <c r="CE116" s="297" t="str">
        <f ca="true">+IF(OFFSET('Water Data'!$H$27,0,10*ROW('Water Data'!H110))="","",OFFSET('Water Data'!$H$27,0,10*ROW('Water Data'!H110)))</f>
        <v/>
      </c>
      <c r="CF116" s="297" t="str">
        <f ca="true">+IF(OFFSET('Water Data'!$H$28,0,10*ROW('Water Data'!H110))="","",OFFSET('Water Data'!$H$28,0,10*ROW('Water Data'!H110)))</f>
        <v/>
      </c>
      <c r="CG116" s="297" t="str">
        <f ca="true">+IF(OFFSET('Water Data'!$H$29,0,10*ROW('Water Data'!H110))="","",OFFSET('Water Data'!$H$29,0,10*ROW('Water Data'!H110)))</f>
        <v/>
      </c>
      <c r="CH116" s="297" t="str">
        <f ca="true">+IF(OFFSET('Water Data'!$I$27,0,10*ROW('Water Data'!I110))="","",OFFSET('Water Data'!$I$27,0,10*ROW('Water Data'!I110)))</f>
        <v/>
      </c>
      <c r="CI116" s="297" t="str">
        <f ca="true">+IF(OFFSET('Water Data'!$I$28,0,10*ROW('Water Data'!I110))="","",OFFSET('Water Data'!$I$28,0,10*ROW('Water Data'!I110)))</f>
        <v/>
      </c>
      <c r="CJ116" s="297" t="str">
        <f ca="true">+IF(OFFSET('Water Data'!$I$29,0,10*ROW('Water Data'!I110))="","",OFFSET('Water Data'!$I$29,0,10*ROW('Water Data'!I110)))</f>
        <v/>
      </c>
      <c r="CK116" s="297" t="str">
        <f ca="true">+IF(OFFSET('Sanitation Data'!$D$28,0,10*ROW('Sanitation Data'!D110))="","",OFFSET('Sanitation Data'!$D$28,0,10*ROW('Sanitation Data'!D110)))</f>
        <v/>
      </c>
      <c r="CL116" s="297" t="str">
        <f ca="true">+IF(OFFSET('Sanitation Data'!$D$29,0,10*ROW('Sanitation Data'!D110))="","",OFFSET('Sanitation Data'!$D$29,0,10*ROW('Sanitation Data'!D110)))</f>
        <v/>
      </c>
      <c r="CM116" s="297" t="str">
        <f ca="true">+IF(OFFSET('Sanitation Data'!$D$30,0,10*ROW('Sanitation Data'!D110))="","",OFFSET('Sanitation Data'!$D$30,0,10*ROW('Sanitation Data'!D110)))</f>
        <v/>
      </c>
      <c r="CN116" s="297" t="str">
        <f ca="true">+IF(OFFSET('Sanitation Data'!$D$31,0,10*ROW('Sanitation Data'!D110))="","",OFFSET('Sanitation Data'!$D$31,0,10*ROW('Sanitation Data'!D110)))</f>
        <v/>
      </c>
      <c r="CO116" s="297" t="str">
        <f ca="true">+IF(OFFSET('Sanitation Data'!$D$32,0,10*ROW('Sanitation Data'!D110))="","",OFFSET('Sanitation Data'!$D$32,0,10*ROW('Sanitation Data'!D110)))</f>
        <v/>
      </c>
      <c r="CP116" s="297" t="str">
        <f ca="true">+IF(OFFSET('Sanitation Data'!$E$28,0,10*ROW('Sanitation Data'!E110))="","",OFFSET('Sanitation Data'!$E$28,0,10*ROW('Sanitation Data'!E110)))</f>
        <v/>
      </c>
      <c r="CQ116" s="297" t="str">
        <f ca="true">+IF(OFFSET('Sanitation Data'!$E$29,0,10*ROW('Sanitation Data'!E110))="","",OFFSET('Sanitation Data'!$E$29,0,10*ROW('Sanitation Data'!E110)))</f>
        <v/>
      </c>
      <c r="CR116" s="297" t="str">
        <f ca="true">+IF(OFFSET('Sanitation Data'!$E$30,0,10*ROW('Sanitation Data'!E110))="","",OFFSET('Sanitation Data'!$E$30,0,10*ROW('Sanitation Data'!E110)))</f>
        <v/>
      </c>
      <c r="CS116" s="297" t="str">
        <f ca="true">+IF(OFFSET('Sanitation Data'!$E$31,0,10*ROW('Sanitation Data'!E110))="","",OFFSET('Sanitation Data'!$E$31,0,10*ROW('Sanitation Data'!E110)))</f>
        <v/>
      </c>
      <c r="CT116" s="297" t="str">
        <f ca="true">+IF(OFFSET('Sanitation Data'!$E$32,0,10*ROW('Sanitation Data'!E110))="","",OFFSET('Sanitation Data'!$E$32,0,10*ROW('Sanitation Data'!E110)))</f>
        <v/>
      </c>
      <c r="CU116" s="297" t="str">
        <f ca="true">+IF(OFFSET('Sanitation Data'!$F$28,0,10*ROW('Sanitation Data'!F110))="","",OFFSET('Sanitation Data'!$F$28,0,10*ROW('Sanitation Data'!F110)))</f>
        <v/>
      </c>
      <c r="CV116" s="297" t="str">
        <f ca="true">+IF(OFFSET('Sanitation Data'!$F$29,0,10*ROW('Sanitation Data'!F110))="","",OFFSET('Sanitation Data'!$F$29,0,10*ROW('Sanitation Data'!F110)))</f>
        <v/>
      </c>
      <c r="CW116" s="297" t="str">
        <f ca="true">+IF(OFFSET('Sanitation Data'!$F$30,0,10*ROW('Sanitation Data'!F110))="","",OFFSET('Sanitation Data'!$F$30,0,10*ROW('Sanitation Data'!F110)))</f>
        <v/>
      </c>
      <c r="CX116" s="297" t="str">
        <f ca="true">+IF(OFFSET('Sanitation Data'!$F$31,0,10*ROW('Sanitation Data'!F110))="","",OFFSET('Sanitation Data'!$F$31,0,10*ROW('Sanitation Data'!F110)))</f>
        <v/>
      </c>
      <c r="CY116" s="297" t="str">
        <f ca="true">+IF(OFFSET('Sanitation Data'!$F$32,0,10*ROW('Sanitation Data'!F110))="","",OFFSET('Sanitation Data'!$F$32,0,10*ROW('Sanitation Data'!F110)))</f>
        <v/>
      </c>
      <c r="CZ116" s="297" t="str">
        <f ca="true">+IF(OFFSET('Sanitation Data'!$G$28,0,10*ROW('Sanitation Data'!G110))="","",OFFSET('Sanitation Data'!$G$28,0,10*ROW('Sanitation Data'!G110)))</f>
        <v/>
      </c>
      <c r="DA116" s="297" t="str">
        <f ca="true">+IF(OFFSET('Sanitation Data'!$G$29,0,10*ROW('Sanitation Data'!G110))="","",OFFSET('Sanitation Data'!$G$29,0,10*ROW('Sanitation Data'!G110)))</f>
        <v/>
      </c>
      <c r="DB116" s="297" t="str">
        <f ca="true">+IF(OFFSET('Sanitation Data'!$G$30,0,10*ROW('Sanitation Data'!G110))="","",OFFSET('Sanitation Data'!$G$30,0,10*ROW('Sanitation Data'!G110)))</f>
        <v/>
      </c>
      <c r="DC116" s="297" t="str">
        <f ca="true">+IF(OFFSET('Sanitation Data'!$G$31,0,10*ROW('Sanitation Data'!G110))="","",OFFSET('Sanitation Data'!$G$31,0,10*ROW('Sanitation Data'!G110)))</f>
        <v/>
      </c>
      <c r="DD116" s="297" t="str">
        <f ca="true">+IF(OFFSET('Sanitation Data'!$G$32,0,10*ROW('Sanitation Data'!G110))="","",OFFSET('Sanitation Data'!$G$32,0,10*ROW('Sanitation Data'!G110)))</f>
        <v/>
      </c>
      <c r="DE116" s="297" t="str">
        <f ca="true">+IF(OFFSET('Sanitation Data'!$H$28,0,10*ROW('Sanitation Data'!H110))="","",OFFSET('Sanitation Data'!$H$28,0,10*ROW('Sanitation Data'!H110)))</f>
        <v/>
      </c>
      <c r="DF116" s="297" t="str">
        <f ca="true">+IF(OFFSET('Sanitation Data'!$H$29,0,10*ROW('Sanitation Data'!H110))="","",OFFSET('Sanitation Data'!$H$29,0,10*ROW('Sanitation Data'!H110)))</f>
        <v/>
      </c>
      <c r="DG116" s="297" t="str">
        <f ca="true">+IF(OFFSET('Sanitation Data'!$H$30,0,10*ROW('Sanitation Data'!H110))="","",OFFSET('Sanitation Data'!$H$30,0,10*ROW('Sanitation Data'!H110)))</f>
        <v/>
      </c>
      <c r="DH116" s="297" t="str">
        <f ca="true">+IF(OFFSET('Sanitation Data'!$H$31,0,10*ROW('Sanitation Data'!H110))="","",OFFSET('Sanitation Data'!$H$31,0,10*ROW('Sanitation Data'!H110)))</f>
        <v/>
      </c>
      <c r="DI116" s="297" t="str">
        <f ca="true">+IF(OFFSET('Sanitation Data'!$H$32,0,10*ROW('Sanitation Data'!H110))="","",OFFSET('Sanitation Data'!$H$32,0,10*ROW('Sanitation Data'!H110)))</f>
        <v/>
      </c>
      <c r="DJ116" s="297" t="str">
        <f ca="true">+IF(OFFSET('Sanitation Data'!$I$28,0,10*ROW('Sanitation Data'!I110))="","",OFFSET('Sanitation Data'!$I$28,0,10*ROW('Sanitation Data'!I110)))</f>
        <v/>
      </c>
      <c r="DK116" s="297" t="str">
        <f ca="true">+IF(OFFSET('Sanitation Data'!$I$29,0,10*ROW('Sanitation Data'!I110))="","",OFFSET('Sanitation Data'!$I$29,0,10*ROW('Sanitation Data'!I110)))</f>
        <v/>
      </c>
      <c r="DL116" s="297" t="str">
        <f ca="true">+IF(OFFSET('Sanitation Data'!$I$30,0,10*ROW('Sanitation Data'!I110))="","",OFFSET('Sanitation Data'!$I$30,0,10*ROW('Sanitation Data'!I110)))</f>
        <v/>
      </c>
      <c r="DM116" s="297" t="str">
        <f ca="true">+IF(OFFSET('Sanitation Data'!$I$31,0,10*ROW('Sanitation Data'!I110))="","",OFFSET('Sanitation Data'!$I$31,0,10*ROW('Sanitation Data'!I110)))</f>
        <v/>
      </c>
      <c r="DN116" s="297" t="str">
        <f ca="true">+IF(OFFSET('Sanitation Data'!$I$32,0,10*ROW('Sanitation Data'!I110))="","",OFFSET('Sanitation Data'!$I$32,0,10*ROW('Sanitation Data'!I110)))</f>
        <v/>
      </c>
      <c r="DO116" s="297" t="str">
        <f ca="true">+IF(OFFSET('Hygiene Data'!$D$11,0,10*ROW('Hygiene Data'!D110))="","",OFFSET('Hygiene Data'!$D$11,0,10*ROW('Hygiene Data'!D110)))</f>
        <v/>
      </c>
      <c r="DP116" s="297" t="str">
        <f ca="true">+IF(OFFSET('Hygiene Data'!$D$12,0,10*ROW('Hygiene Data'!D110))="","",OFFSET('Hygiene Data'!$D$12,0,10*ROW('Hygiene Data'!D110)))</f>
        <v/>
      </c>
      <c r="DQ116" s="297" t="str">
        <f ca="true">+IF(OFFSET('Hygiene Data'!$D$13,0,10*ROW('Hygiene Data'!D110))="","",OFFSET('Hygiene Data'!$D$13,0,10*ROW('Hygiene Data'!D110)))</f>
        <v/>
      </c>
      <c r="DR116" s="297" t="str">
        <f ca="true">+IF(OFFSET('Hygiene Data'!$E$11,0,10*ROW('Hygiene Data'!E110))="","",OFFSET('Hygiene Data'!$E$11,0,10*ROW('Hygiene Data'!E110)))</f>
        <v/>
      </c>
      <c r="DS116" s="297" t="str">
        <f ca="true">+IF(OFFSET('Hygiene Data'!$E$12,0,10*ROW('Hygiene Data'!E110))="","",OFFSET('Hygiene Data'!$E$12,0,10*ROW('Hygiene Data'!E110)))</f>
        <v/>
      </c>
      <c r="DT116" s="297" t="str">
        <f ca="true">+IF(OFFSET('Hygiene Data'!$E$13,0,10*ROW('Hygiene Data'!E110))="","",OFFSET('Hygiene Data'!$E$13,0,10*ROW('Hygiene Data'!E110)))</f>
        <v/>
      </c>
      <c r="DU116" s="297" t="str">
        <f ca="true">+IF(OFFSET('Hygiene Data'!$F$11,0,10*ROW('Hygiene Data'!F110))="","",OFFSET('Hygiene Data'!$F$11,0,10*ROW('Hygiene Data'!F110)))</f>
        <v/>
      </c>
      <c r="DV116" s="297" t="str">
        <f ca="true">+IF(OFFSET('Hygiene Data'!$F$12,0,10*ROW('Hygiene Data'!F110))="","",OFFSET('Hygiene Data'!$F$12,0,10*ROW('Hygiene Data'!F110)))</f>
        <v/>
      </c>
      <c r="DW116" s="297" t="str">
        <f ca="true">+IF(OFFSET('Hygiene Data'!$F$13,0,10*ROW('Hygiene Data'!F110))="","",OFFSET('Hygiene Data'!$F$13,0,10*ROW('Hygiene Data'!F110)))</f>
        <v/>
      </c>
      <c r="DX116" s="297" t="str">
        <f ca="true">+IF(OFFSET('Hygiene Data'!$G$11,0,10*ROW('Hygiene Data'!G110))="","",OFFSET('Hygiene Data'!$G$11,0,10*ROW('Hygiene Data'!G110)))</f>
        <v/>
      </c>
      <c r="DY116" s="297" t="str">
        <f ca="true">+IF(OFFSET('Hygiene Data'!$G$12,0,10*ROW('Hygiene Data'!G110))="","",OFFSET('Hygiene Data'!$G$12,0,10*ROW('Hygiene Data'!G110)))</f>
        <v/>
      </c>
      <c r="DZ116" s="297" t="str">
        <f ca="true">+IF(OFFSET('Hygiene Data'!$G$13,0,10*ROW('Hygiene Data'!G110))="","",OFFSET('Hygiene Data'!$G$13,0,10*ROW('Hygiene Data'!G110)))</f>
        <v/>
      </c>
      <c r="EA116" s="297" t="str">
        <f ca="true">+IF(OFFSET('Hygiene Data'!$H$11,0,10*ROW('Hygiene Data'!H110))="","",OFFSET('Hygiene Data'!$H$11,0,10*ROW('Hygiene Data'!H110)))</f>
        <v/>
      </c>
      <c r="EB116" s="297" t="str">
        <f ca="true">+IF(OFFSET('Hygiene Data'!$H$12,0,10*ROW('Hygiene Data'!H110))="","",OFFSET('Hygiene Data'!$H$12,0,10*ROW('Hygiene Data'!H110)))</f>
        <v/>
      </c>
      <c r="EC116" s="297" t="str">
        <f ca="true">+IF(OFFSET('Hygiene Data'!$H$13,0,10*ROW('Hygiene Data'!H110))="","",OFFSET('Hygiene Data'!$H$13,0,10*ROW('Hygiene Data'!H110)))</f>
        <v/>
      </c>
      <c r="ED116" s="297" t="str">
        <f ca="true">+IF(OFFSET('Hygiene Data'!$I$11,0,10*ROW('Hygiene Data'!I110))="","",OFFSET('Hygiene Data'!$I$11,0,10*ROW('Hygiene Data'!I110)))</f>
        <v/>
      </c>
      <c r="EE116" s="297" t="str">
        <f ca="true">+IF(OFFSET('Hygiene Data'!$I$12,0,10*ROW('Hygiene Data'!I110))="","",OFFSET('Hygiene Data'!$I$12,0,10*ROW('Hygiene Data'!I110)))</f>
        <v/>
      </c>
      <c r="EF116" s="29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3"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7"/>
      <c r="BS117" s="297" t="str">
        <f ca="true">+IF(OFFSET('Water Data'!$D$27,0,10*ROW('Water Data'!D111))="","",OFFSET('Water Data'!$D$27,0,10*ROW('Water Data'!D111)))</f>
        <v/>
      </c>
      <c r="BT117" s="297" t="str">
        <f ca="true">+IF(OFFSET('Water Data'!$D$28,0,10*ROW('Water Data'!D111))="","",OFFSET('Water Data'!$D$28,0,10*ROW('Water Data'!D111)))</f>
        <v/>
      </c>
      <c r="BU117" s="297" t="str">
        <f ca="true">+IF(OFFSET('Water Data'!$D$29,0,10*ROW('Water Data'!D111))="","",OFFSET('Water Data'!$D$29,0,10*ROW('Water Data'!D111)))</f>
        <v/>
      </c>
      <c r="BV117" s="297" t="str">
        <f ca="true">+IF(OFFSET('Water Data'!$E$27,0,10*ROW('Water Data'!E111))="","",OFFSET('Water Data'!$E$27,0,10*ROW('Water Data'!E111)))</f>
        <v/>
      </c>
      <c r="BW117" s="297" t="str">
        <f ca="true">+IF(OFFSET('Water Data'!$E$28,0,10*ROW('Water Data'!E111))="","",OFFSET('Water Data'!$E$28,0,10*ROW('Water Data'!E111)))</f>
        <v/>
      </c>
      <c r="BX117" s="297" t="str">
        <f ca="true">+IF(OFFSET('Water Data'!$E$29,0,10*ROW('Water Data'!E111))="","",OFFSET('Water Data'!$E$29,0,10*ROW('Water Data'!E111)))</f>
        <v/>
      </c>
      <c r="BY117" s="297" t="str">
        <f ca="true">+IF(OFFSET('Water Data'!$F$27,0,10*ROW('Water Data'!F111))="","",OFFSET('Water Data'!$F$27,0,10*ROW('Water Data'!F111)))</f>
        <v/>
      </c>
      <c r="BZ117" s="297" t="str">
        <f ca="true">+IF(OFFSET('Water Data'!$F$28,0,10*ROW('Water Data'!F111))="","",OFFSET('Water Data'!$F$28,0,10*ROW('Water Data'!F111)))</f>
        <v/>
      </c>
      <c r="CA117" s="297" t="str">
        <f ca="true">+IF(OFFSET('Water Data'!$F$29,0,10*ROW('Water Data'!F111))="","",OFFSET('Water Data'!$F$29,0,10*ROW('Water Data'!F111)))</f>
        <v/>
      </c>
      <c r="CB117" s="297" t="str">
        <f ca="true">+IF(OFFSET('Water Data'!$G$27,0,10*ROW('Water Data'!G111))="","",OFFSET('Water Data'!$G$27,0,10*ROW('Water Data'!G111)))</f>
        <v/>
      </c>
      <c r="CC117" s="297" t="str">
        <f ca="true">+IF(OFFSET('Water Data'!$G$28,0,10*ROW('Water Data'!G111))="","",OFFSET('Water Data'!$G$28,0,10*ROW('Water Data'!G111)))</f>
        <v/>
      </c>
      <c r="CD117" s="297" t="str">
        <f ca="true">+IF(OFFSET('Water Data'!$G$29,0,10*ROW('Water Data'!G111))="","",OFFSET('Water Data'!$G$29,0,10*ROW('Water Data'!G111)))</f>
        <v/>
      </c>
      <c r="CE117" s="297" t="str">
        <f ca="true">+IF(OFFSET('Water Data'!$H$27,0,10*ROW('Water Data'!H111))="","",OFFSET('Water Data'!$H$27,0,10*ROW('Water Data'!H111)))</f>
        <v/>
      </c>
      <c r="CF117" s="297" t="str">
        <f ca="true">+IF(OFFSET('Water Data'!$H$28,0,10*ROW('Water Data'!H111))="","",OFFSET('Water Data'!$H$28,0,10*ROW('Water Data'!H111)))</f>
        <v/>
      </c>
      <c r="CG117" s="297" t="str">
        <f ca="true">+IF(OFFSET('Water Data'!$H$29,0,10*ROW('Water Data'!H111))="","",OFFSET('Water Data'!$H$29,0,10*ROW('Water Data'!H111)))</f>
        <v/>
      </c>
      <c r="CH117" s="297" t="str">
        <f ca="true">+IF(OFFSET('Water Data'!$I$27,0,10*ROW('Water Data'!I111))="","",OFFSET('Water Data'!$I$27,0,10*ROW('Water Data'!I111)))</f>
        <v/>
      </c>
      <c r="CI117" s="297" t="str">
        <f ca="true">+IF(OFFSET('Water Data'!$I$28,0,10*ROW('Water Data'!I111))="","",OFFSET('Water Data'!$I$28,0,10*ROW('Water Data'!I111)))</f>
        <v/>
      </c>
      <c r="CJ117" s="297" t="str">
        <f ca="true">+IF(OFFSET('Water Data'!$I$29,0,10*ROW('Water Data'!I111))="","",OFFSET('Water Data'!$I$29,0,10*ROW('Water Data'!I111)))</f>
        <v/>
      </c>
      <c r="CK117" s="297" t="str">
        <f ca="true">+IF(OFFSET('Sanitation Data'!$D$28,0,10*ROW('Sanitation Data'!D111))="","",OFFSET('Sanitation Data'!$D$28,0,10*ROW('Sanitation Data'!D111)))</f>
        <v/>
      </c>
      <c r="CL117" s="297" t="str">
        <f ca="true">+IF(OFFSET('Sanitation Data'!$D$29,0,10*ROW('Sanitation Data'!D111))="","",OFFSET('Sanitation Data'!$D$29,0,10*ROW('Sanitation Data'!D111)))</f>
        <v/>
      </c>
      <c r="CM117" s="297" t="str">
        <f ca="true">+IF(OFFSET('Sanitation Data'!$D$30,0,10*ROW('Sanitation Data'!D111))="","",OFFSET('Sanitation Data'!$D$30,0,10*ROW('Sanitation Data'!D111)))</f>
        <v/>
      </c>
      <c r="CN117" s="297" t="str">
        <f ca="true">+IF(OFFSET('Sanitation Data'!$D$31,0,10*ROW('Sanitation Data'!D111))="","",OFFSET('Sanitation Data'!$D$31,0,10*ROW('Sanitation Data'!D111)))</f>
        <v/>
      </c>
      <c r="CO117" s="297" t="str">
        <f ca="true">+IF(OFFSET('Sanitation Data'!$D$32,0,10*ROW('Sanitation Data'!D111))="","",OFFSET('Sanitation Data'!$D$32,0,10*ROW('Sanitation Data'!D111)))</f>
        <v/>
      </c>
      <c r="CP117" s="297" t="str">
        <f ca="true">+IF(OFFSET('Sanitation Data'!$E$28,0,10*ROW('Sanitation Data'!E111))="","",OFFSET('Sanitation Data'!$E$28,0,10*ROW('Sanitation Data'!E111)))</f>
        <v/>
      </c>
      <c r="CQ117" s="297" t="str">
        <f ca="true">+IF(OFFSET('Sanitation Data'!$E$29,0,10*ROW('Sanitation Data'!E111))="","",OFFSET('Sanitation Data'!$E$29,0,10*ROW('Sanitation Data'!E111)))</f>
        <v/>
      </c>
      <c r="CR117" s="297" t="str">
        <f ca="true">+IF(OFFSET('Sanitation Data'!$E$30,0,10*ROW('Sanitation Data'!E111))="","",OFFSET('Sanitation Data'!$E$30,0,10*ROW('Sanitation Data'!E111)))</f>
        <v/>
      </c>
      <c r="CS117" s="297" t="str">
        <f ca="true">+IF(OFFSET('Sanitation Data'!$E$31,0,10*ROW('Sanitation Data'!E111))="","",OFFSET('Sanitation Data'!$E$31,0,10*ROW('Sanitation Data'!E111)))</f>
        <v/>
      </c>
      <c r="CT117" s="297" t="str">
        <f ca="true">+IF(OFFSET('Sanitation Data'!$E$32,0,10*ROW('Sanitation Data'!E111))="","",OFFSET('Sanitation Data'!$E$32,0,10*ROW('Sanitation Data'!E111)))</f>
        <v/>
      </c>
      <c r="CU117" s="297" t="str">
        <f ca="true">+IF(OFFSET('Sanitation Data'!$F$28,0,10*ROW('Sanitation Data'!F111))="","",OFFSET('Sanitation Data'!$F$28,0,10*ROW('Sanitation Data'!F111)))</f>
        <v/>
      </c>
      <c r="CV117" s="297" t="str">
        <f ca="true">+IF(OFFSET('Sanitation Data'!$F$29,0,10*ROW('Sanitation Data'!F111))="","",OFFSET('Sanitation Data'!$F$29,0,10*ROW('Sanitation Data'!F111)))</f>
        <v/>
      </c>
      <c r="CW117" s="297" t="str">
        <f ca="true">+IF(OFFSET('Sanitation Data'!$F$30,0,10*ROW('Sanitation Data'!F111))="","",OFFSET('Sanitation Data'!$F$30,0,10*ROW('Sanitation Data'!F111)))</f>
        <v/>
      </c>
      <c r="CX117" s="297" t="str">
        <f ca="true">+IF(OFFSET('Sanitation Data'!$F$31,0,10*ROW('Sanitation Data'!F111))="","",OFFSET('Sanitation Data'!$F$31,0,10*ROW('Sanitation Data'!F111)))</f>
        <v/>
      </c>
      <c r="CY117" s="297" t="str">
        <f ca="true">+IF(OFFSET('Sanitation Data'!$F$32,0,10*ROW('Sanitation Data'!F111))="","",OFFSET('Sanitation Data'!$F$32,0,10*ROW('Sanitation Data'!F111)))</f>
        <v/>
      </c>
      <c r="CZ117" s="297" t="str">
        <f ca="true">+IF(OFFSET('Sanitation Data'!$G$28,0,10*ROW('Sanitation Data'!G111))="","",OFFSET('Sanitation Data'!$G$28,0,10*ROW('Sanitation Data'!G111)))</f>
        <v/>
      </c>
      <c r="DA117" s="297" t="str">
        <f ca="true">+IF(OFFSET('Sanitation Data'!$G$29,0,10*ROW('Sanitation Data'!G111))="","",OFFSET('Sanitation Data'!$G$29,0,10*ROW('Sanitation Data'!G111)))</f>
        <v/>
      </c>
      <c r="DB117" s="297" t="str">
        <f ca="true">+IF(OFFSET('Sanitation Data'!$G$30,0,10*ROW('Sanitation Data'!G111))="","",OFFSET('Sanitation Data'!$G$30,0,10*ROW('Sanitation Data'!G111)))</f>
        <v/>
      </c>
      <c r="DC117" s="297" t="str">
        <f ca="true">+IF(OFFSET('Sanitation Data'!$G$31,0,10*ROW('Sanitation Data'!G111))="","",OFFSET('Sanitation Data'!$G$31,0,10*ROW('Sanitation Data'!G111)))</f>
        <v/>
      </c>
      <c r="DD117" s="297" t="str">
        <f ca="true">+IF(OFFSET('Sanitation Data'!$G$32,0,10*ROW('Sanitation Data'!G111))="","",OFFSET('Sanitation Data'!$G$32,0,10*ROW('Sanitation Data'!G111)))</f>
        <v/>
      </c>
      <c r="DE117" s="297" t="str">
        <f ca="true">+IF(OFFSET('Sanitation Data'!$H$28,0,10*ROW('Sanitation Data'!H111))="","",OFFSET('Sanitation Data'!$H$28,0,10*ROW('Sanitation Data'!H111)))</f>
        <v/>
      </c>
      <c r="DF117" s="297" t="str">
        <f ca="true">+IF(OFFSET('Sanitation Data'!$H$29,0,10*ROW('Sanitation Data'!H111))="","",OFFSET('Sanitation Data'!$H$29,0,10*ROW('Sanitation Data'!H111)))</f>
        <v/>
      </c>
      <c r="DG117" s="297" t="str">
        <f ca="true">+IF(OFFSET('Sanitation Data'!$H$30,0,10*ROW('Sanitation Data'!H111))="","",OFFSET('Sanitation Data'!$H$30,0,10*ROW('Sanitation Data'!H111)))</f>
        <v/>
      </c>
      <c r="DH117" s="297" t="str">
        <f ca="true">+IF(OFFSET('Sanitation Data'!$H$31,0,10*ROW('Sanitation Data'!H111))="","",OFFSET('Sanitation Data'!$H$31,0,10*ROW('Sanitation Data'!H111)))</f>
        <v/>
      </c>
      <c r="DI117" s="297" t="str">
        <f ca="true">+IF(OFFSET('Sanitation Data'!$H$32,0,10*ROW('Sanitation Data'!H111))="","",OFFSET('Sanitation Data'!$H$32,0,10*ROW('Sanitation Data'!H111)))</f>
        <v/>
      </c>
      <c r="DJ117" s="297" t="str">
        <f ca="true">+IF(OFFSET('Sanitation Data'!$I$28,0,10*ROW('Sanitation Data'!I111))="","",OFFSET('Sanitation Data'!$I$28,0,10*ROW('Sanitation Data'!I111)))</f>
        <v/>
      </c>
      <c r="DK117" s="297" t="str">
        <f ca="true">+IF(OFFSET('Sanitation Data'!$I$29,0,10*ROW('Sanitation Data'!I111))="","",OFFSET('Sanitation Data'!$I$29,0,10*ROW('Sanitation Data'!I111)))</f>
        <v/>
      </c>
      <c r="DL117" s="297" t="str">
        <f ca="true">+IF(OFFSET('Sanitation Data'!$I$30,0,10*ROW('Sanitation Data'!I111))="","",OFFSET('Sanitation Data'!$I$30,0,10*ROW('Sanitation Data'!I111)))</f>
        <v/>
      </c>
      <c r="DM117" s="297" t="str">
        <f ca="true">+IF(OFFSET('Sanitation Data'!$I$31,0,10*ROW('Sanitation Data'!I111))="","",OFFSET('Sanitation Data'!$I$31,0,10*ROW('Sanitation Data'!I111)))</f>
        <v/>
      </c>
      <c r="DN117" s="297" t="str">
        <f ca="true">+IF(OFFSET('Sanitation Data'!$I$32,0,10*ROW('Sanitation Data'!I111))="","",OFFSET('Sanitation Data'!$I$32,0,10*ROW('Sanitation Data'!I111)))</f>
        <v/>
      </c>
      <c r="DO117" s="297" t="str">
        <f ca="true">+IF(OFFSET('Hygiene Data'!$D$11,0,10*ROW('Hygiene Data'!D111))="","",OFFSET('Hygiene Data'!$D$11,0,10*ROW('Hygiene Data'!D111)))</f>
        <v/>
      </c>
      <c r="DP117" s="297" t="str">
        <f ca="true">+IF(OFFSET('Hygiene Data'!$D$12,0,10*ROW('Hygiene Data'!D111))="","",OFFSET('Hygiene Data'!$D$12,0,10*ROW('Hygiene Data'!D111)))</f>
        <v/>
      </c>
      <c r="DQ117" s="297" t="str">
        <f ca="true">+IF(OFFSET('Hygiene Data'!$D$13,0,10*ROW('Hygiene Data'!D111))="","",OFFSET('Hygiene Data'!$D$13,0,10*ROW('Hygiene Data'!D111)))</f>
        <v/>
      </c>
      <c r="DR117" s="297" t="str">
        <f ca="true">+IF(OFFSET('Hygiene Data'!$E$11,0,10*ROW('Hygiene Data'!E111))="","",OFFSET('Hygiene Data'!$E$11,0,10*ROW('Hygiene Data'!E111)))</f>
        <v/>
      </c>
      <c r="DS117" s="297" t="str">
        <f ca="true">+IF(OFFSET('Hygiene Data'!$E$12,0,10*ROW('Hygiene Data'!E111))="","",OFFSET('Hygiene Data'!$E$12,0,10*ROW('Hygiene Data'!E111)))</f>
        <v/>
      </c>
      <c r="DT117" s="297" t="str">
        <f ca="true">+IF(OFFSET('Hygiene Data'!$E$13,0,10*ROW('Hygiene Data'!E111))="","",OFFSET('Hygiene Data'!$E$13,0,10*ROW('Hygiene Data'!E111)))</f>
        <v/>
      </c>
      <c r="DU117" s="297" t="str">
        <f ca="true">+IF(OFFSET('Hygiene Data'!$F$11,0,10*ROW('Hygiene Data'!F111))="","",OFFSET('Hygiene Data'!$F$11,0,10*ROW('Hygiene Data'!F111)))</f>
        <v/>
      </c>
      <c r="DV117" s="297" t="str">
        <f ca="true">+IF(OFFSET('Hygiene Data'!$F$12,0,10*ROW('Hygiene Data'!F111))="","",OFFSET('Hygiene Data'!$F$12,0,10*ROW('Hygiene Data'!F111)))</f>
        <v/>
      </c>
      <c r="DW117" s="297" t="str">
        <f ca="true">+IF(OFFSET('Hygiene Data'!$F$13,0,10*ROW('Hygiene Data'!F111))="","",OFFSET('Hygiene Data'!$F$13,0,10*ROW('Hygiene Data'!F111)))</f>
        <v/>
      </c>
      <c r="DX117" s="297" t="str">
        <f ca="true">+IF(OFFSET('Hygiene Data'!$G$11,0,10*ROW('Hygiene Data'!G111))="","",OFFSET('Hygiene Data'!$G$11,0,10*ROW('Hygiene Data'!G111)))</f>
        <v/>
      </c>
      <c r="DY117" s="297" t="str">
        <f ca="true">+IF(OFFSET('Hygiene Data'!$G$12,0,10*ROW('Hygiene Data'!G111))="","",OFFSET('Hygiene Data'!$G$12,0,10*ROW('Hygiene Data'!G111)))</f>
        <v/>
      </c>
      <c r="DZ117" s="297" t="str">
        <f ca="true">+IF(OFFSET('Hygiene Data'!$G$13,0,10*ROW('Hygiene Data'!G111))="","",OFFSET('Hygiene Data'!$G$13,0,10*ROW('Hygiene Data'!G111)))</f>
        <v/>
      </c>
      <c r="EA117" s="297" t="str">
        <f ca="true">+IF(OFFSET('Hygiene Data'!$H$11,0,10*ROW('Hygiene Data'!H111))="","",OFFSET('Hygiene Data'!$H$11,0,10*ROW('Hygiene Data'!H111)))</f>
        <v/>
      </c>
      <c r="EB117" s="297" t="str">
        <f ca="true">+IF(OFFSET('Hygiene Data'!$H$12,0,10*ROW('Hygiene Data'!H111))="","",OFFSET('Hygiene Data'!$H$12,0,10*ROW('Hygiene Data'!H111)))</f>
        <v/>
      </c>
      <c r="EC117" s="297" t="str">
        <f ca="true">+IF(OFFSET('Hygiene Data'!$H$13,0,10*ROW('Hygiene Data'!H111))="","",OFFSET('Hygiene Data'!$H$13,0,10*ROW('Hygiene Data'!H111)))</f>
        <v/>
      </c>
      <c r="ED117" s="297" t="str">
        <f ca="true">+IF(OFFSET('Hygiene Data'!$I$11,0,10*ROW('Hygiene Data'!I111))="","",OFFSET('Hygiene Data'!$I$11,0,10*ROW('Hygiene Data'!I111)))</f>
        <v/>
      </c>
      <c r="EE117" s="297" t="str">
        <f ca="true">+IF(OFFSET('Hygiene Data'!$I$12,0,10*ROW('Hygiene Data'!I111))="","",OFFSET('Hygiene Data'!$I$12,0,10*ROW('Hygiene Data'!I111)))</f>
        <v/>
      </c>
      <c r="EF117" s="29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3"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7"/>
      <c r="BS118" s="297" t="str">
        <f ca="true">+IF(OFFSET('Water Data'!$D$27,0,10*ROW('Water Data'!D112))="","",OFFSET('Water Data'!$D$27,0,10*ROW('Water Data'!D112)))</f>
        <v/>
      </c>
      <c r="BT118" s="297" t="str">
        <f ca="true">+IF(OFFSET('Water Data'!$D$28,0,10*ROW('Water Data'!D112))="","",OFFSET('Water Data'!$D$28,0,10*ROW('Water Data'!D112)))</f>
        <v/>
      </c>
      <c r="BU118" s="297" t="str">
        <f ca="true">+IF(OFFSET('Water Data'!$D$29,0,10*ROW('Water Data'!D112))="","",OFFSET('Water Data'!$D$29,0,10*ROW('Water Data'!D112)))</f>
        <v/>
      </c>
      <c r="BV118" s="297" t="str">
        <f ca="true">+IF(OFFSET('Water Data'!$E$27,0,10*ROW('Water Data'!E112))="","",OFFSET('Water Data'!$E$27,0,10*ROW('Water Data'!E112)))</f>
        <v/>
      </c>
      <c r="BW118" s="297" t="str">
        <f ca="true">+IF(OFFSET('Water Data'!$E$28,0,10*ROW('Water Data'!E112))="","",OFFSET('Water Data'!$E$28,0,10*ROW('Water Data'!E112)))</f>
        <v/>
      </c>
      <c r="BX118" s="297" t="str">
        <f ca="true">+IF(OFFSET('Water Data'!$E$29,0,10*ROW('Water Data'!E112))="","",OFFSET('Water Data'!$E$29,0,10*ROW('Water Data'!E112)))</f>
        <v/>
      </c>
      <c r="BY118" s="297" t="str">
        <f ca="true">+IF(OFFSET('Water Data'!$F$27,0,10*ROW('Water Data'!F112))="","",OFFSET('Water Data'!$F$27,0,10*ROW('Water Data'!F112)))</f>
        <v/>
      </c>
      <c r="BZ118" s="297" t="str">
        <f ca="true">+IF(OFFSET('Water Data'!$F$28,0,10*ROW('Water Data'!F112))="","",OFFSET('Water Data'!$F$28,0,10*ROW('Water Data'!F112)))</f>
        <v/>
      </c>
      <c r="CA118" s="297" t="str">
        <f ca="true">+IF(OFFSET('Water Data'!$F$29,0,10*ROW('Water Data'!F112))="","",OFFSET('Water Data'!$F$29,0,10*ROW('Water Data'!F112)))</f>
        <v/>
      </c>
      <c r="CB118" s="297" t="str">
        <f ca="true">+IF(OFFSET('Water Data'!$G$27,0,10*ROW('Water Data'!G112))="","",OFFSET('Water Data'!$G$27,0,10*ROW('Water Data'!G112)))</f>
        <v/>
      </c>
      <c r="CC118" s="297" t="str">
        <f ca="true">+IF(OFFSET('Water Data'!$G$28,0,10*ROW('Water Data'!G112))="","",OFFSET('Water Data'!$G$28,0,10*ROW('Water Data'!G112)))</f>
        <v/>
      </c>
      <c r="CD118" s="297" t="str">
        <f ca="true">+IF(OFFSET('Water Data'!$G$29,0,10*ROW('Water Data'!G112))="","",OFFSET('Water Data'!$G$29,0,10*ROW('Water Data'!G112)))</f>
        <v/>
      </c>
      <c r="CE118" s="297" t="str">
        <f ca="true">+IF(OFFSET('Water Data'!$H$27,0,10*ROW('Water Data'!H112))="","",OFFSET('Water Data'!$H$27,0,10*ROW('Water Data'!H112)))</f>
        <v/>
      </c>
      <c r="CF118" s="297" t="str">
        <f ca="true">+IF(OFFSET('Water Data'!$H$28,0,10*ROW('Water Data'!H112))="","",OFFSET('Water Data'!$H$28,0,10*ROW('Water Data'!H112)))</f>
        <v/>
      </c>
      <c r="CG118" s="297" t="str">
        <f ca="true">+IF(OFFSET('Water Data'!$H$29,0,10*ROW('Water Data'!H112))="","",OFFSET('Water Data'!$H$29,0,10*ROW('Water Data'!H112)))</f>
        <v/>
      </c>
      <c r="CH118" s="297" t="str">
        <f ca="true">+IF(OFFSET('Water Data'!$I$27,0,10*ROW('Water Data'!I112))="","",OFFSET('Water Data'!$I$27,0,10*ROW('Water Data'!I112)))</f>
        <v/>
      </c>
      <c r="CI118" s="297" t="str">
        <f ca="true">+IF(OFFSET('Water Data'!$I$28,0,10*ROW('Water Data'!I112))="","",OFFSET('Water Data'!$I$28,0,10*ROW('Water Data'!I112)))</f>
        <v/>
      </c>
      <c r="CJ118" s="297" t="str">
        <f ca="true">+IF(OFFSET('Water Data'!$I$29,0,10*ROW('Water Data'!I112))="","",OFFSET('Water Data'!$I$29,0,10*ROW('Water Data'!I112)))</f>
        <v/>
      </c>
      <c r="CK118" s="297" t="str">
        <f ca="true">+IF(OFFSET('Sanitation Data'!$D$28,0,10*ROW('Sanitation Data'!D112))="","",OFFSET('Sanitation Data'!$D$28,0,10*ROW('Sanitation Data'!D112)))</f>
        <v/>
      </c>
      <c r="CL118" s="297" t="str">
        <f ca="true">+IF(OFFSET('Sanitation Data'!$D$29,0,10*ROW('Sanitation Data'!D112))="","",OFFSET('Sanitation Data'!$D$29,0,10*ROW('Sanitation Data'!D112)))</f>
        <v/>
      </c>
      <c r="CM118" s="297" t="str">
        <f ca="true">+IF(OFFSET('Sanitation Data'!$D$30,0,10*ROW('Sanitation Data'!D112))="","",OFFSET('Sanitation Data'!$D$30,0,10*ROW('Sanitation Data'!D112)))</f>
        <v/>
      </c>
      <c r="CN118" s="297" t="str">
        <f ca="true">+IF(OFFSET('Sanitation Data'!$D$31,0,10*ROW('Sanitation Data'!D112))="","",OFFSET('Sanitation Data'!$D$31,0,10*ROW('Sanitation Data'!D112)))</f>
        <v/>
      </c>
      <c r="CO118" s="297" t="str">
        <f ca="true">+IF(OFFSET('Sanitation Data'!$D$32,0,10*ROW('Sanitation Data'!D112))="","",OFFSET('Sanitation Data'!$D$32,0,10*ROW('Sanitation Data'!D112)))</f>
        <v/>
      </c>
      <c r="CP118" s="297" t="str">
        <f ca="true">+IF(OFFSET('Sanitation Data'!$E$28,0,10*ROW('Sanitation Data'!E112))="","",OFFSET('Sanitation Data'!$E$28,0,10*ROW('Sanitation Data'!E112)))</f>
        <v/>
      </c>
      <c r="CQ118" s="297" t="str">
        <f ca="true">+IF(OFFSET('Sanitation Data'!$E$29,0,10*ROW('Sanitation Data'!E112))="","",OFFSET('Sanitation Data'!$E$29,0,10*ROW('Sanitation Data'!E112)))</f>
        <v/>
      </c>
      <c r="CR118" s="297" t="str">
        <f ca="true">+IF(OFFSET('Sanitation Data'!$E$30,0,10*ROW('Sanitation Data'!E112))="","",OFFSET('Sanitation Data'!$E$30,0,10*ROW('Sanitation Data'!E112)))</f>
        <v/>
      </c>
      <c r="CS118" s="297" t="str">
        <f ca="true">+IF(OFFSET('Sanitation Data'!$E$31,0,10*ROW('Sanitation Data'!E112))="","",OFFSET('Sanitation Data'!$E$31,0,10*ROW('Sanitation Data'!E112)))</f>
        <v/>
      </c>
      <c r="CT118" s="297" t="str">
        <f ca="true">+IF(OFFSET('Sanitation Data'!$E$32,0,10*ROW('Sanitation Data'!E112))="","",OFFSET('Sanitation Data'!$E$32,0,10*ROW('Sanitation Data'!E112)))</f>
        <v/>
      </c>
      <c r="CU118" s="297" t="str">
        <f ca="true">+IF(OFFSET('Sanitation Data'!$F$28,0,10*ROW('Sanitation Data'!F112))="","",OFFSET('Sanitation Data'!$F$28,0,10*ROW('Sanitation Data'!F112)))</f>
        <v/>
      </c>
      <c r="CV118" s="297" t="str">
        <f ca="true">+IF(OFFSET('Sanitation Data'!$F$29,0,10*ROW('Sanitation Data'!F112))="","",OFFSET('Sanitation Data'!$F$29,0,10*ROW('Sanitation Data'!F112)))</f>
        <v/>
      </c>
      <c r="CW118" s="297" t="str">
        <f ca="true">+IF(OFFSET('Sanitation Data'!$F$30,0,10*ROW('Sanitation Data'!F112))="","",OFFSET('Sanitation Data'!$F$30,0,10*ROW('Sanitation Data'!F112)))</f>
        <v/>
      </c>
      <c r="CX118" s="297" t="str">
        <f ca="true">+IF(OFFSET('Sanitation Data'!$F$31,0,10*ROW('Sanitation Data'!F112))="","",OFFSET('Sanitation Data'!$F$31,0,10*ROW('Sanitation Data'!F112)))</f>
        <v/>
      </c>
      <c r="CY118" s="297" t="str">
        <f ca="true">+IF(OFFSET('Sanitation Data'!$F$32,0,10*ROW('Sanitation Data'!F112))="","",OFFSET('Sanitation Data'!$F$32,0,10*ROW('Sanitation Data'!F112)))</f>
        <v/>
      </c>
      <c r="CZ118" s="297" t="str">
        <f ca="true">+IF(OFFSET('Sanitation Data'!$G$28,0,10*ROW('Sanitation Data'!G112))="","",OFFSET('Sanitation Data'!$G$28,0,10*ROW('Sanitation Data'!G112)))</f>
        <v/>
      </c>
      <c r="DA118" s="297" t="str">
        <f ca="true">+IF(OFFSET('Sanitation Data'!$G$29,0,10*ROW('Sanitation Data'!G112))="","",OFFSET('Sanitation Data'!$G$29,0,10*ROW('Sanitation Data'!G112)))</f>
        <v/>
      </c>
      <c r="DB118" s="297" t="str">
        <f ca="true">+IF(OFFSET('Sanitation Data'!$G$30,0,10*ROW('Sanitation Data'!G112))="","",OFFSET('Sanitation Data'!$G$30,0,10*ROW('Sanitation Data'!G112)))</f>
        <v/>
      </c>
      <c r="DC118" s="297" t="str">
        <f ca="true">+IF(OFFSET('Sanitation Data'!$G$31,0,10*ROW('Sanitation Data'!G112))="","",OFFSET('Sanitation Data'!$G$31,0,10*ROW('Sanitation Data'!G112)))</f>
        <v/>
      </c>
      <c r="DD118" s="297" t="str">
        <f ca="true">+IF(OFFSET('Sanitation Data'!$G$32,0,10*ROW('Sanitation Data'!G112))="","",OFFSET('Sanitation Data'!$G$32,0,10*ROW('Sanitation Data'!G112)))</f>
        <v/>
      </c>
      <c r="DE118" s="297" t="str">
        <f ca="true">+IF(OFFSET('Sanitation Data'!$H$28,0,10*ROW('Sanitation Data'!H112))="","",OFFSET('Sanitation Data'!$H$28,0,10*ROW('Sanitation Data'!H112)))</f>
        <v/>
      </c>
      <c r="DF118" s="297" t="str">
        <f ca="true">+IF(OFFSET('Sanitation Data'!$H$29,0,10*ROW('Sanitation Data'!H112))="","",OFFSET('Sanitation Data'!$H$29,0,10*ROW('Sanitation Data'!H112)))</f>
        <v/>
      </c>
      <c r="DG118" s="297" t="str">
        <f ca="true">+IF(OFFSET('Sanitation Data'!$H$30,0,10*ROW('Sanitation Data'!H112))="","",OFFSET('Sanitation Data'!$H$30,0,10*ROW('Sanitation Data'!H112)))</f>
        <v/>
      </c>
      <c r="DH118" s="297" t="str">
        <f ca="true">+IF(OFFSET('Sanitation Data'!$H$31,0,10*ROW('Sanitation Data'!H112))="","",OFFSET('Sanitation Data'!$H$31,0,10*ROW('Sanitation Data'!H112)))</f>
        <v/>
      </c>
      <c r="DI118" s="297" t="str">
        <f ca="true">+IF(OFFSET('Sanitation Data'!$H$32,0,10*ROW('Sanitation Data'!H112))="","",OFFSET('Sanitation Data'!$H$32,0,10*ROW('Sanitation Data'!H112)))</f>
        <v/>
      </c>
      <c r="DJ118" s="297" t="str">
        <f ca="true">+IF(OFFSET('Sanitation Data'!$I$28,0,10*ROW('Sanitation Data'!I112))="","",OFFSET('Sanitation Data'!$I$28,0,10*ROW('Sanitation Data'!I112)))</f>
        <v/>
      </c>
      <c r="DK118" s="297" t="str">
        <f ca="true">+IF(OFFSET('Sanitation Data'!$I$29,0,10*ROW('Sanitation Data'!I112))="","",OFFSET('Sanitation Data'!$I$29,0,10*ROW('Sanitation Data'!I112)))</f>
        <v/>
      </c>
      <c r="DL118" s="297" t="str">
        <f ca="true">+IF(OFFSET('Sanitation Data'!$I$30,0,10*ROW('Sanitation Data'!I112))="","",OFFSET('Sanitation Data'!$I$30,0,10*ROW('Sanitation Data'!I112)))</f>
        <v/>
      </c>
      <c r="DM118" s="297" t="str">
        <f ca="true">+IF(OFFSET('Sanitation Data'!$I$31,0,10*ROW('Sanitation Data'!I112))="","",OFFSET('Sanitation Data'!$I$31,0,10*ROW('Sanitation Data'!I112)))</f>
        <v/>
      </c>
      <c r="DN118" s="297" t="str">
        <f ca="true">+IF(OFFSET('Sanitation Data'!$I$32,0,10*ROW('Sanitation Data'!I112))="","",OFFSET('Sanitation Data'!$I$32,0,10*ROW('Sanitation Data'!I112)))</f>
        <v/>
      </c>
      <c r="DO118" s="297" t="str">
        <f ca="true">+IF(OFFSET('Hygiene Data'!$D$11,0,10*ROW('Hygiene Data'!D112))="","",OFFSET('Hygiene Data'!$D$11,0,10*ROW('Hygiene Data'!D112)))</f>
        <v/>
      </c>
      <c r="DP118" s="297" t="str">
        <f ca="true">+IF(OFFSET('Hygiene Data'!$D$12,0,10*ROW('Hygiene Data'!D112))="","",OFFSET('Hygiene Data'!$D$12,0,10*ROW('Hygiene Data'!D112)))</f>
        <v/>
      </c>
      <c r="DQ118" s="297" t="str">
        <f ca="true">+IF(OFFSET('Hygiene Data'!$D$13,0,10*ROW('Hygiene Data'!D112))="","",OFFSET('Hygiene Data'!$D$13,0,10*ROW('Hygiene Data'!D112)))</f>
        <v/>
      </c>
      <c r="DR118" s="297" t="str">
        <f ca="true">+IF(OFFSET('Hygiene Data'!$E$11,0,10*ROW('Hygiene Data'!E112))="","",OFFSET('Hygiene Data'!$E$11,0,10*ROW('Hygiene Data'!E112)))</f>
        <v/>
      </c>
      <c r="DS118" s="297" t="str">
        <f ca="true">+IF(OFFSET('Hygiene Data'!$E$12,0,10*ROW('Hygiene Data'!E112))="","",OFFSET('Hygiene Data'!$E$12,0,10*ROW('Hygiene Data'!E112)))</f>
        <v/>
      </c>
      <c r="DT118" s="297" t="str">
        <f ca="true">+IF(OFFSET('Hygiene Data'!$E$13,0,10*ROW('Hygiene Data'!E112))="","",OFFSET('Hygiene Data'!$E$13,0,10*ROW('Hygiene Data'!E112)))</f>
        <v/>
      </c>
      <c r="DU118" s="297" t="str">
        <f ca="true">+IF(OFFSET('Hygiene Data'!$F$11,0,10*ROW('Hygiene Data'!F112))="","",OFFSET('Hygiene Data'!$F$11,0,10*ROW('Hygiene Data'!F112)))</f>
        <v/>
      </c>
      <c r="DV118" s="297" t="str">
        <f ca="true">+IF(OFFSET('Hygiene Data'!$F$12,0,10*ROW('Hygiene Data'!F112))="","",OFFSET('Hygiene Data'!$F$12,0,10*ROW('Hygiene Data'!F112)))</f>
        <v/>
      </c>
      <c r="DW118" s="297" t="str">
        <f ca="true">+IF(OFFSET('Hygiene Data'!$F$13,0,10*ROW('Hygiene Data'!F112))="","",OFFSET('Hygiene Data'!$F$13,0,10*ROW('Hygiene Data'!F112)))</f>
        <v/>
      </c>
      <c r="DX118" s="297" t="str">
        <f ca="true">+IF(OFFSET('Hygiene Data'!$G$11,0,10*ROW('Hygiene Data'!G112))="","",OFFSET('Hygiene Data'!$G$11,0,10*ROW('Hygiene Data'!G112)))</f>
        <v/>
      </c>
      <c r="DY118" s="297" t="str">
        <f ca="true">+IF(OFFSET('Hygiene Data'!$G$12,0,10*ROW('Hygiene Data'!G112))="","",OFFSET('Hygiene Data'!$G$12,0,10*ROW('Hygiene Data'!G112)))</f>
        <v/>
      </c>
      <c r="DZ118" s="297" t="str">
        <f ca="true">+IF(OFFSET('Hygiene Data'!$G$13,0,10*ROW('Hygiene Data'!G112))="","",OFFSET('Hygiene Data'!$G$13,0,10*ROW('Hygiene Data'!G112)))</f>
        <v/>
      </c>
      <c r="EA118" s="297" t="str">
        <f ca="true">+IF(OFFSET('Hygiene Data'!$H$11,0,10*ROW('Hygiene Data'!H112))="","",OFFSET('Hygiene Data'!$H$11,0,10*ROW('Hygiene Data'!H112)))</f>
        <v/>
      </c>
      <c r="EB118" s="297" t="str">
        <f ca="true">+IF(OFFSET('Hygiene Data'!$H$12,0,10*ROW('Hygiene Data'!H112))="","",OFFSET('Hygiene Data'!$H$12,0,10*ROW('Hygiene Data'!H112)))</f>
        <v/>
      </c>
      <c r="EC118" s="297" t="str">
        <f ca="true">+IF(OFFSET('Hygiene Data'!$H$13,0,10*ROW('Hygiene Data'!H112))="","",OFFSET('Hygiene Data'!$H$13,0,10*ROW('Hygiene Data'!H112)))</f>
        <v/>
      </c>
      <c r="ED118" s="297" t="str">
        <f ca="true">+IF(OFFSET('Hygiene Data'!$I$11,0,10*ROW('Hygiene Data'!I112))="","",OFFSET('Hygiene Data'!$I$11,0,10*ROW('Hygiene Data'!I112)))</f>
        <v/>
      </c>
      <c r="EE118" s="297" t="str">
        <f ca="true">+IF(OFFSET('Hygiene Data'!$I$12,0,10*ROW('Hygiene Data'!I112))="","",OFFSET('Hygiene Data'!$I$12,0,10*ROW('Hygiene Data'!I112)))</f>
        <v/>
      </c>
      <c r="EF118" s="29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3"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7"/>
      <c r="BS119" s="297" t="str">
        <f ca="true">+IF(OFFSET('Water Data'!$D$27,0,10*ROW('Water Data'!D113))="","",OFFSET('Water Data'!$D$27,0,10*ROW('Water Data'!D113)))</f>
        <v/>
      </c>
      <c r="BT119" s="297" t="str">
        <f ca="true">+IF(OFFSET('Water Data'!$D$28,0,10*ROW('Water Data'!D113))="","",OFFSET('Water Data'!$D$28,0,10*ROW('Water Data'!D113)))</f>
        <v/>
      </c>
      <c r="BU119" s="297" t="str">
        <f ca="true">+IF(OFFSET('Water Data'!$D$29,0,10*ROW('Water Data'!D113))="","",OFFSET('Water Data'!$D$29,0,10*ROW('Water Data'!D113)))</f>
        <v/>
      </c>
      <c r="BV119" s="297" t="str">
        <f ca="true">+IF(OFFSET('Water Data'!$E$27,0,10*ROW('Water Data'!E113))="","",OFFSET('Water Data'!$E$27,0,10*ROW('Water Data'!E113)))</f>
        <v/>
      </c>
      <c r="BW119" s="297" t="str">
        <f ca="true">+IF(OFFSET('Water Data'!$E$28,0,10*ROW('Water Data'!E113))="","",OFFSET('Water Data'!$E$28,0,10*ROW('Water Data'!E113)))</f>
        <v/>
      </c>
      <c r="BX119" s="297" t="str">
        <f ca="true">+IF(OFFSET('Water Data'!$E$29,0,10*ROW('Water Data'!E113))="","",OFFSET('Water Data'!$E$29,0,10*ROW('Water Data'!E113)))</f>
        <v/>
      </c>
      <c r="BY119" s="297" t="str">
        <f ca="true">+IF(OFFSET('Water Data'!$F$27,0,10*ROW('Water Data'!F113))="","",OFFSET('Water Data'!$F$27,0,10*ROW('Water Data'!F113)))</f>
        <v/>
      </c>
      <c r="BZ119" s="297" t="str">
        <f ca="true">+IF(OFFSET('Water Data'!$F$28,0,10*ROW('Water Data'!F113))="","",OFFSET('Water Data'!$F$28,0,10*ROW('Water Data'!F113)))</f>
        <v/>
      </c>
      <c r="CA119" s="297" t="str">
        <f ca="true">+IF(OFFSET('Water Data'!$F$29,0,10*ROW('Water Data'!F113))="","",OFFSET('Water Data'!$F$29,0,10*ROW('Water Data'!F113)))</f>
        <v/>
      </c>
      <c r="CB119" s="297" t="str">
        <f ca="true">+IF(OFFSET('Water Data'!$G$27,0,10*ROW('Water Data'!G113))="","",OFFSET('Water Data'!$G$27,0,10*ROW('Water Data'!G113)))</f>
        <v/>
      </c>
      <c r="CC119" s="297" t="str">
        <f ca="true">+IF(OFFSET('Water Data'!$G$28,0,10*ROW('Water Data'!G113))="","",OFFSET('Water Data'!$G$28,0,10*ROW('Water Data'!G113)))</f>
        <v/>
      </c>
      <c r="CD119" s="297" t="str">
        <f ca="true">+IF(OFFSET('Water Data'!$G$29,0,10*ROW('Water Data'!G113))="","",OFFSET('Water Data'!$G$29,0,10*ROW('Water Data'!G113)))</f>
        <v/>
      </c>
      <c r="CE119" s="297" t="str">
        <f ca="true">+IF(OFFSET('Water Data'!$H$27,0,10*ROW('Water Data'!H113))="","",OFFSET('Water Data'!$H$27,0,10*ROW('Water Data'!H113)))</f>
        <v/>
      </c>
      <c r="CF119" s="297" t="str">
        <f ca="true">+IF(OFFSET('Water Data'!$H$28,0,10*ROW('Water Data'!H113))="","",OFFSET('Water Data'!$H$28,0,10*ROW('Water Data'!H113)))</f>
        <v/>
      </c>
      <c r="CG119" s="297" t="str">
        <f ca="true">+IF(OFFSET('Water Data'!$H$29,0,10*ROW('Water Data'!H113))="","",OFFSET('Water Data'!$H$29,0,10*ROW('Water Data'!H113)))</f>
        <v/>
      </c>
      <c r="CH119" s="297" t="str">
        <f ca="true">+IF(OFFSET('Water Data'!$I$27,0,10*ROW('Water Data'!I113))="","",OFFSET('Water Data'!$I$27,0,10*ROW('Water Data'!I113)))</f>
        <v/>
      </c>
      <c r="CI119" s="297" t="str">
        <f ca="true">+IF(OFFSET('Water Data'!$I$28,0,10*ROW('Water Data'!I113))="","",OFFSET('Water Data'!$I$28,0,10*ROW('Water Data'!I113)))</f>
        <v/>
      </c>
      <c r="CJ119" s="297" t="str">
        <f ca="true">+IF(OFFSET('Water Data'!$I$29,0,10*ROW('Water Data'!I113))="","",OFFSET('Water Data'!$I$29,0,10*ROW('Water Data'!I113)))</f>
        <v/>
      </c>
      <c r="CK119" s="297" t="str">
        <f ca="true">+IF(OFFSET('Sanitation Data'!$D$28,0,10*ROW('Sanitation Data'!D113))="","",OFFSET('Sanitation Data'!$D$28,0,10*ROW('Sanitation Data'!D113)))</f>
        <v/>
      </c>
      <c r="CL119" s="297" t="str">
        <f ca="true">+IF(OFFSET('Sanitation Data'!$D$29,0,10*ROW('Sanitation Data'!D113))="","",OFFSET('Sanitation Data'!$D$29,0,10*ROW('Sanitation Data'!D113)))</f>
        <v/>
      </c>
      <c r="CM119" s="297" t="str">
        <f ca="true">+IF(OFFSET('Sanitation Data'!$D$30,0,10*ROW('Sanitation Data'!D113))="","",OFFSET('Sanitation Data'!$D$30,0,10*ROW('Sanitation Data'!D113)))</f>
        <v/>
      </c>
      <c r="CN119" s="297" t="str">
        <f ca="true">+IF(OFFSET('Sanitation Data'!$D$31,0,10*ROW('Sanitation Data'!D113))="","",OFFSET('Sanitation Data'!$D$31,0,10*ROW('Sanitation Data'!D113)))</f>
        <v/>
      </c>
      <c r="CO119" s="297" t="str">
        <f ca="true">+IF(OFFSET('Sanitation Data'!$D$32,0,10*ROW('Sanitation Data'!D113))="","",OFFSET('Sanitation Data'!$D$32,0,10*ROW('Sanitation Data'!D113)))</f>
        <v/>
      </c>
      <c r="CP119" s="297" t="str">
        <f ca="true">+IF(OFFSET('Sanitation Data'!$E$28,0,10*ROW('Sanitation Data'!E113))="","",OFFSET('Sanitation Data'!$E$28,0,10*ROW('Sanitation Data'!E113)))</f>
        <v/>
      </c>
      <c r="CQ119" s="297" t="str">
        <f ca="true">+IF(OFFSET('Sanitation Data'!$E$29,0,10*ROW('Sanitation Data'!E113))="","",OFFSET('Sanitation Data'!$E$29,0,10*ROW('Sanitation Data'!E113)))</f>
        <v/>
      </c>
      <c r="CR119" s="297" t="str">
        <f ca="true">+IF(OFFSET('Sanitation Data'!$E$30,0,10*ROW('Sanitation Data'!E113))="","",OFFSET('Sanitation Data'!$E$30,0,10*ROW('Sanitation Data'!E113)))</f>
        <v/>
      </c>
      <c r="CS119" s="297" t="str">
        <f ca="true">+IF(OFFSET('Sanitation Data'!$E$31,0,10*ROW('Sanitation Data'!E113))="","",OFFSET('Sanitation Data'!$E$31,0,10*ROW('Sanitation Data'!E113)))</f>
        <v/>
      </c>
      <c r="CT119" s="297" t="str">
        <f ca="true">+IF(OFFSET('Sanitation Data'!$E$32,0,10*ROW('Sanitation Data'!E113))="","",OFFSET('Sanitation Data'!$E$32,0,10*ROW('Sanitation Data'!E113)))</f>
        <v/>
      </c>
      <c r="CU119" s="297" t="str">
        <f ca="true">+IF(OFFSET('Sanitation Data'!$F$28,0,10*ROW('Sanitation Data'!F113))="","",OFFSET('Sanitation Data'!$F$28,0,10*ROW('Sanitation Data'!F113)))</f>
        <v/>
      </c>
      <c r="CV119" s="297" t="str">
        <f ca="true">+IF(OFFSET('Sanitation Data'!$F$29,0,10*ROW('Sanitation Data'!F113))="","",OFFSET('Sanitation Data'!$F$29,0,10*ROW('Sanitation Data'!F113)))</f>
        <v/>
      </c>
      <c r="CW119" s="297" t="str">
        <f ca="true">+IF(OFFSET('Sanitation Data'!$F$30,0,10*ROW('Sanitation Data'!F113))="","",OFFSET('Sanitation Data'!$F$30,0,10*ROW('Sanitation Data'!F113)))</f>
        <v/>
      </c>
      <c r="CX119" s="297" t="str">
        <f ca="true">+IF(OFFSET('Sanitation Data'!$F$31,0,10*ROW('Sanitation Data'!F113))="","",OFFSET('Sanitation Data'!$F$31,0,10*ROW('Sanitation Data'!F113)))</f>
        <v/>
      </c>
      <c r="CY119" s="297" t="str">
        <f ca="true">+IF(OFFSET('Sanitation Data'!$F$32,0,10*ROW('Sanitation Data'!F113))="","",OFFSET('Sanitation Data'!$F$32,0,10*ROW('Sanitation Data'!F113)))</f>
        <v/>
      </c>
      <c r="CZ119" s="297" t="str">
        <f ca="true">+IF(OFFSET('Sanitation Data'!$G$28,0,10*ROW('Sanitation Data'!G113))="","",OFFSET('Sanitation Data'!$G$28,0,10*ROW('Sanitation Data'!G113)))</f>
        <v/>
      </c>
      <c r="DA119" s="297" t="str">
        <f ca="true">+IF(OFFSET('Sanitation Data'!$G$29,0,10*ROW('Sanitation Data'!G113))="","",OFFSET('Sanitation Data'!$G$29,0,10*ROW('Sanitation Data'!G113)))</f>
        <v/>
      </c>
      <c r="DB119" s="297" t="str">
        <f ca="true">+IF(OFFSET('Sanitation Data'!$G$30,0,10*ROW('Sanitation Data'!G113))="","",OFFSET('Sanitation Data'!$G$30,0,10*ROW('Sanitation Data'!G113)))</f>
        <v/>
      </c>
      <c r="DC119" s="297" t="str">
        <f ca="true">+IF(OFFSET('Sanitation Data'!$G$31,0,10*ROW('Sanitation Data'!G113))="","",OFFSET('Sanitation Data'!$G$31,0,10*ROW('Sanitation Data'!G113)))</f>
        <v/>
      </c>
      <c r="DD119" s="297" t="str">
        <f ca="true">+IF(OFFSET('Sanitation Data'!$G$32,0,10*ROW('Sanitation Data'!G113))="","",OFFSET('Sanitation Data'!$G$32,0,10*ROW('Sanitation Data'!G113)))</f>
        <v/>
      </c>
      <c r="DE119" s="297" t="str">
        <f ca="true">+IF(OFFSET('Sanitation Data'!$H$28,0,10*ROW('Sanitation Data'!H113))="","",OFFSET('Sanitation Data'!$H$28,0,10*ROW('Sanitation Data'!H113)))</f>
        <v/>
      </c>
      <c r="DF119" s="297" t="str">
        <f ca="true">+IF(OFFSET('Sanitation Data'!$H$29,0,10*ROW('Sanitation Data'!H113))="","",OFFSET('Sanitation Data'!$H$29,0,10*ROW('Sanitation Data'!H113)))</f>
        <v/>
      </c>
      <c r="DG119" s="297" t="str">
        <f ca="true">+IF(OFFSET('Sanitation Data'!$H$30,0,10*ROW('Sanitation Data'!H113))="","",OFFSET('Sanitation Data'!$H$30,0,10*ROW('Sanitation Data'!H113)))</f>
        <v/>
      </c>
      <c r="DH119" s="297" t="str">
        <f ca="true">+IF(OFFSET('Sanitation Data'!$H$31,0,10*ROW('Sanitation Data'!H113))="","",OFFSET('Sanitation Data'!$H$31,0,10*ROW('Sanitation Data'!H113)))</f>
        <v/>
      </c>
      <c r="DI119" s="297" t="str">
        <f ca="true">+IF(OFFSET('Sanitation Data'!$H$32,0,10*ROW('Sanitation Data'!H113))="","",OFFSET('Sanitation Data'!$H$32,0,10*ROW('Sanitation Data'!H113)))</f>
        <v/>
      </c>
      <c r="DJ119" s="297" t="str">
        <f ca="true">+IF(OFFSET('Sanitation Data'!$I$28,0,10*ROW('Sanitation Data'!I113))="","",OFFSET('Sanitation Data'!$I$28,0,10*ROW('Sanitation Data'!I113)))</f>
        <v/>
      </c>
      <c r="DK119" s="297" t="str">
        <f ca="true">+IF(OFFSET('Sanitation Data'!$I$29,0,10*ROW('Sanitation Data'!I113))="","",OFFSET('Sanitation Data'!$I$29,0,10*ROW('Sanitation Data'!I113)))</f>
        <v/>
      </c>
      <c r="DL119" s="297" t="str">
        <f ca="true">+IF(OFFSET('Sanitation Data'!$I$30,0,10*ROW('Sanitation Data'!I113))="","",OFFSET('Sanitation Data'!$I$30,0,10*ROW('Sanitation Data'!I113)))</f>
        <v/>
      </c>
      <c r="DM119" s="297" t="str">
        <f ca="true">+IF(OFFSET('Sanitation Data'!$I$31,0,10*ROW('Sanitation Data'!I113))="","",OFFSET('Sanitation Data'!$I$31,0,10*ROW('Sanitation Data'!I113)))</f>
        <v/>
      </c>
      <c r="DN119" s="297" t="str">
        <f ca="true">+IF(OFFSET('Sanitation Data'!$I$32,0,10*ROW('Sanitation Data'!I113))="","",OFFSET('Sanitation Data'!$I$32,0,10*ROW('Sanitation Data'!I113)))</f>
        <v/>
      </c>
      <c r="DO119" s="297" t="str">
        <f ca="true">+IF(OFFSET('Hygiene Data'!$D$11,0,10*ROW('Hygiene Data'!D113))="","",OFFSET('Hygiene Data'!$D$11,0,10*ROW('Hygiene Data'!D113)))</f>
        <v/>
      </c>
      <c r="DP119" s="297" t="str">
        <f ca="true">+IF(OFFSET('Hygiene Data'!$D$12,0,10*ROW('Hygiene Data'!D113))="","",OFFSET('Hygiene Data'!$D$12,0,10*ROW('Hygiene Data'!D113)))</f>
        <v/>
      </c>
      <c r="DQ119" s="297" t="str">
        <f ca="true">+IF(OFFSET('Hygiene Data'!$D$13,0,10*ROW('Hygiene Data'!D113))="","",OFFSET('Hygiene Data'!$D$13,0,10*ROW('Hygiene Data'!D113)))</f>
        <v/>
      </c>
      <c r="DR119" s="297" t="str">
        <f ca="true">+IF(OFFSET('Hygiene Data'!$E$11,0,10*ROW('Hygiene Data'!E113))="","",OFFSET('Hygiene Data'!$E$11,0,10*ROW('Hygiene Data'!E113)))</f>
        <v/>
      </c>
      <c r="DS119" s="297" t="str">
        <f ca="true">+IF(OFFSET('Hygiene Data'!$E$12,0,10*ROW('Hygiene Data'!E113))="","",OFFSET('Hygiene Data'!$E$12,0,10*ROW('Hygiene Data'!E113)))</f>
        <v/>
      </c>
      <c r="DT119" s="297" t="str">
        <f ca="true">+IF(OFFSET('Hygiene Data'!$E$13,0,10*ROW('Hygiene Data'!E113))="","",OFFSET('Hygiene Data'!$E$13,0,10*ROW('Hygiene Data'!E113)))</f>
        <v/>
      </c>
      <c r="DU119" s="297" t="str">
        <f ca="true">+IF(OFFSET('Hygiene Data'!$F$11,0,10*ROW('Hygiene Data'!F113))="","",OFFSET('Hygiene Data'!$F$11,0,10*ROW('Hygiene Data'!F113)))</f>
        <v/>
      </c>
      <c r="DV119" s="297" t="str">
        <f ca="true">+IF(OFFSET('Hygiene Data'!$F$12,0,10*ROW('Hygiene Data'!F113))="","",OFFSET('Hygiene Data'!$F$12,0,10*ROW('Hygiene Data'!F113)))</f>
        <v/>
      </c>
      <c r="DW119" s="297" t="str">
        <f ca="true">+IF(OFFSET('Hygiene Data'!$F$13,0,10*ROW('Hygiene Data'!F113))="","",OFFSET('Hygiene Data'!$F$13,0,10*ROW('Hygiene Data'!F113)))</f>
        <v/>
      </c>
      <c r="DX119" s="297" t="str">
        <f ca="true">+IF(OFFSET('Hygiene Data'!$G$11,0,10*ROW('Hygiene Data'!G113))="","",OFFSET('Hygiene Data'!$G$11,0,10*ROW('Hygiene Data'!G113)))</f>
        <v/>
      </c>
      <c r="DY119" s="297" t="str">
        <f ca="true">+IF(OFFSET('Hygiene Data'!$G$12,0,10*ROW('Hygiene Data'!G113))="","",OFFSET('Hygiene Data'!$G$12,0,10*ROW('Hygiene Data'!G113)))</f>
        <v/>
      </c>
      <c r="DZ119" s="297" t="str">
        <f ca="true">+IF(OFFSET('Hygiene Data'!$G$13,0,10*ROW('Hygiene Data'!G113))="","",OFFSET('Hygiene Data'!$G$13,0,10*ROW('Hygiene Data'!G113)))</f>
        <v/>
      </c>
      <c r="EA119" s="297" t="str">
        <f ca="true">+IF(OFFSET('Hygiene Data'!$H$11,0,10*ROW('Hygiene Data'!H113))="","",OFFSET('Hygiene Data'!$H$11,0,10*ROW('Hygiene Data'!H113)))</f>
        <v/>
      </c>
      <c r="EB119" s="297" t="str">
        <f ca="true">+IF(OFFSET('Hygiene Data'!$H$12,0,10*ROW('Hygiene Data'!H113))="","",OFFSET('Hygiene Data'!$H$12,0,10*ROW('Hygiene Data'!H113)))</f>
        <v/>
      </c>
      <c r="EC119" s="297" t="str">
        <f ca="true">+IF(OFFSET('Hygiene Data'!$H$13,0,10*ROW('Hygiene Data'!H113))="","",OFFSET('Hygiene Data'!$H$13,0,10*ROW('Hygiene Data'!H113)))</f>
        <v/>
      </c>
      <c r="ED119" s="297" t="str">
        <f ca="true">+IF(OFFSET('Hygiene Data'!$I$11,0,10*ROW('Hygiene Data'!I113))="","",OFFSET('Hygiene Data'!$I$11,0,10*ROW('Hygiene Data'!I113)))</f>
        <v/>
      </c>
      <c r="EE119" s="297" t="str">
        <f ca="true">+IF(OFFSET('Hygiene Data'!$I$12,0,10*ROW('Hygiene Data'!I113))="","",OFFSET('Hygiene Data'!$I$12,0,10*ROW('Hygiene Data'!I113)))</f>
        <v/>
      </c>
      <c r="EF119" s="29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3"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7"/>
      <c r="BS120" s="297" t="str">
        <f ca="true">+IF(OFFSET('Water Data'!$D$27,0,10*ROW('Water Data'!D114))="","",OFFSET('Water Data'!$D$27,0,10*ROW('Water Data'!D114)))</f>
        <v/>
      </c>
      <c r="BT120" s="297" t="str">
        <f ca="true">+IF(OFFSET('Water Data'!$D$28,0,10*ROW('Water Data'!D114))="","",OFFSET('Water Data'!$D$28,0,10*ROW('Water Data'!D114)))</f>
        <v/>
      </c>
      <c r="BU120" s="297" t="str">
        <f ca="true">+IF(OFFSET('Water Data'!$D$29,0,10*ROW('Water Data'!D114))="","",OFFSET('Water Data'!$D$29,0,10*ROW('Water Data'!D114)))</f>
        <v/>
      </c>
      <c r="BV120" s="297" t="str">
        <f ca="true">+IF(OFFSET('Water Data'!$E$27,0,10*ROW('Water Data'!E114))="","",OFFSET('Water Data'!$E$27,0,10*ROW('Water Data'!E114)))</f>
        <v/>
      </c>
      <c r="BW120" s="297" t="str">
        <f ca="true">+IF(OFFSET('Water Data'!$E$28,0,10*ROW('Water Data'!E114))="","",OFFSET('Water Data'!$E$28,0,10*ROW('Water Data'!E114)))</f>
        <v/>
      </c>
      <c r="BX120" s="297" t="str">
        <f ca="true">+IF(OFFSET('Water Data'!$E$29,0,10*ROW('Water Data'!E114))="","",OFFSET('Water Data'!$E$29,0,10*ROW('Water Data'!E114)))</f>
        <v/>
      </c>
      <c r="BY120" s="297" t="str">
        <f ca="true">+IF(OFFSET('Water Data'!$F$27,0,10*ROW('Water Data'!F114))="","",OFFSET('Water Data'!$F$27,0,10*ROW('Water Data'!F114)))</f>
        <v/>
      </c>
      <c r="BZ120" s="297" t="str">
        <f ca="true">+IF(OFFSET('Water Data'!$F$28,0,10*ROW('Water Data'!F114))="","",OFFSET('Water Data'!$F$28,0,10*ROW('Water Data'!F114)))</f>
        <v/>
      </c>
      <c r="CA120" s="297" t="str">
        <f ca="true">+IF(OFFSET('Water Data'!$F$29,0,10*ROW('Water Data'!F114))="","",OFFSET('Water Data'!$F$29,0,10*ROW('Water Data'!F114)))</f>
        <v/>
      </c>
      <c r="CB120" s="297" t="str">
        <f ca="true">+IF(OFFSET('Water Data'!$G$27,0,10*ROW('Water Data'!G114))="","",OFFSET('Water Data'!$G$27,0,10*ROW('Water Data'!G114)))</f>
        <v/>
      </c>
      <c r="CC120" s="297" t="str">
        <f ca="true">+IF(OFFSET('Water Data'!$G$28,0,10*ROW('Water Data'!G114))="","",OFFSET('Water Data'!$G$28,0,10*ROW('Water Data'!G114)))</f>
        <v/>
      </c>
      <c r="CD120" s="297" t="str">
        <f ca="true">+IF(OFFSET('Water Data'!$G$29,0,10*ROW('Water Data'!G114))="","",OFFSET('Water Data'!$G$29,0,10*ROW('Water Data'!G114)))</f>
        <v/>
      </c>
      <c r="CE120" s="297" t="str">
        <f ca="true">+IF(OFFSET('Water Data'!$H$27,0,10*ROW('Water Data'!H114))="","",OFFSET('Water Data'!$H$27,0,10*ROW('Water Data'!H114)))</f>
        <v/>
      </c>
      <c r="CF120" s="297" t="str">
        <f ca="true">+IF(OFFSET('Water Data'!$H$28,0,10*ROW('Water Data'!H114))="","",OFFSET('Water Data'!$H$28,0,10*ROW('Water Data'!H114)))</f>
        <v/>
      </c>
      <c r="CG120" s="297" t="str">
        <f ca="true">+IF(OFFSET('Water Data'!$H$29,0,10*ROW('Water Data'!H114))="","",OFFSET('Water Data'!$H$29,0,10*ROW('Water Data'!H114)))</f>
        <v/>
      </c>
      <c r="CH120" s="297" t="str">
        <f ca="true">+IF(OFFSET('Water Data'!$I$27,0,10*ROW('Water Data'!I114))="","",OFFSET('Water Data'!$I$27,0,10*ROW('Water Data'!I114)))</f>
        <v/>
      </c>
      <c r="CI120" s="297" t="str">
        <f ca="true">+IF(OFFSET('Water Data'!$I$28,0,10*ROW('Water Data'!I114))="","",OFFSET('Water Data'!$I$28,0,10*ROW('Water Data'!I114)))</f>
        <v/>
      </c>
      <c r="CJ120" s="297" t="str">
        <f ca="true">+IF(OFFSET('Water Data'!$I$29,0,10*ROW('Water Data'!I114))="","",OFFSET('Water Data'!$I$29,0,10*ROW('Water Data'!I114)))</f>
        <v/>
      </c>
      <c r="CK120" s="297" t="str">
        <f ca="true">+IF(OFFSET('Sanitation Data'!$D$28,0,10*ROW('Sanitation Data'!D114))="","",OFFSET('Sanitation Data'!$D$28,0,10*ROW('Sanitation Data'!D114)))</f>
        <v/>
      </c>
      <c r="CL120" s="297" t="str">
        <f ca="true">+IF(OFFSET('Sanitation Data'!$D$29,0,10*ROW('Sanitation Data'!D114))="","",OFFSET('Sanitation Data'!$D$29,0,10*ROW('Sanitation Data'!D114)))</f>
        <v/>
      </c>
      <c r="CM120" s="297" t="str">
        <f ca="true">+IF(OFFSET('Sanitation Data'!$D$30,0,10*ROW('Sanitation Data'!D114))="","",OFFSET('Sanitation Data'!$D$30,0,10*ROW('Sanitation Data'!D114)))</f>
        <v/>
      </c>
      <c r="CN120" s="297" t="str">
        <f ca="true">+IF(OFFSET('Sanitation Data'!$D$31,0,10*ROW('Sanitation Data'!D114))="","",OFFSET('Sanitation Data'!$D$31,0,10*ROW('Sanitation Data'!D114)))</f>
        <v/>
      </c>
      <c r="CO120" s="297" t="str">
        <f ca="true">+IF(OFFSET('Sanitation Data'!$D$32,0,10*ROW('Sanitation Data'!D114))="","",OFFSET('Sanitation Data'!$D$32,0,10*ROW('Sanitation Data'!D114)))</f>
        <v/>
      </c>
      <c r="CP120" s="297" t="str">
        <f ca="true">+IF(OFFSET('Sanitation Data'!$E$28,0,10*ROW('Sanitation Data'!E114))="","",OFFSET('Sanitation Data'!$E$28,0,10*ROW('Sanitation Data'!E114)))</f>
        <v/>
      </c>
      <c r="CQ120" s="297" t="str">
        <f ca="true">+IF(OFFSET('Sanitation Data'!$E$29,0,10*ROW('Sanitation Data'!E114))="","",OFFSET('Sanitation Data'!$E$29,0,10*ROW('Sanitation Data'!E114)))</f>
        <v/>
      </c>
      <c r="CR120" s="297" t="str">
        <f ca="true">+IF(OFFSET('Sanitation Data'!$E$30,0,10*ROW('Sanitation Data'!E114))="","",OFFSET('Sanitation Data'!$E$30,0,10*ROW('Sanitation Data'!E114)))</f>
        <v/>
      </c>
      <c r="CS120" s="297" t="str">
        <f ca="true">+IF(OFFSET('Sanitation Data'!$E$31,0,10*ROW('Sanitation Data'!E114))="","",OFFSET('Sanitation Data'!$E$31,0,10*ROW('Sanitation Data'!E114)))</f>
        <v/>
      </c>
      <c r="CT120" s="297" t="str">
        <f ca="true">+IF(OFFSET('Sanitation Data'!$E$32,0,10*ROW('Sanitation Data'!E114))="","",OFFSET('Sanitation Data'!$E$32,0,10*ROW('Sanitation Data'!E114)))</f>
        <v/>
      </c>
      <c r="CU120" s="297" t="str">
        <f ca="true">+IF(OFFSET('Sanitation Data'!$F$28,0,10*ROW('Sanitation Data'!F114))="","",OFFSET('Sanitation Data'!$F$28,0,10*ROW('Sanitation Data'!F114)))</f>
        <v/>
      </c>
      <c r="CV120" s="297" t="str">
        <f ca="true">+IF(OFFSET('Sanitation Data'!$F$29,0,10*ROW('Sanitation Data'!F114))="","",OFFSET('Sanitation Data'!$F$29,0,10*ROW('Sanitation Data'!F114)))</f>
        <v/>
      </c>
      <c r="CW120" s="297" t="str">
        <f ca="true">+IF(OFFSET('Sanitation Data'!$F$30,0,10*ROW('Sanitation Data'!F114))="","",OFFSET('Sanitation Data'!$F$30,0,10*ROW('Sanitation Data'!F114)))</f>
        <v/>
      </c>
      <c r="CX120" s="297" t="str">
        <f ca="true">+IF(OFFSET('Sanitation Data'!$F$31,0,10*ROW('Sanitation Data'!F114))="","",OFFSET('Sanitation Data'!$F$31,0,10*ROW('Sanitation Data'!F114)))</f>
        <v/>
      </c>
      <c r="CY120" s="297" t="str">
        <f ca="true">+IF(OFFSET('Sanitation Data'!$F$32,0,10*ROW('Sanitation Data'!F114))="","",OFFSET('Sanitation Data'!$F$32,0,10*ROW('Sanitation Data'!F114)))</f>
        <v/>
      </c>
      <c r="CZ120" s="297" t="str">
        <f ca="true">+IF(OFFSET('Sanitation Data'!$G$28,0,10*ROW('Sanitation Data'!G114))="","",OFFSET('Sanitation Data'!$G$28,0,10*ROW('Sanitation Data'!G114)))</f>
        <v/>
      </c>
      <c r="DA120" s="297" t="str">
        <f ca="true">+IF(OFFSET('Sanitation Data'!$G$29,0,10*ROW('Sanitation Data'!G114))="","",OFFSET('Sanitation Data'!$G$29,0,10*ROW('Sanitation Data'!G114)))</f>
        <v/>
      </c>
      <c r="DB120" s="297" t="str">
        <f ca="true">+IF(OFFSET('Sanitation Data'!$G$30,0,10*ROW('Sanitation Data'!G114))="","",OFFSET('Sanitation Data'!$G$30,0,10*ROW('Sanitation Data'!G114)))</f>
        <v/>
      </c>
      <c r="DC120" s="297" t="str">
        <f ca="true">+IF(OFFSET('Sanitation Data'!$G$31,0,10*ROW('Sanitation Data'!G114))="","",OFFSET('Sanitation Data'!$G$31,0,10*ROW('Sanitation Data'!G114)))</f>
        <v/>
      </c>
      <c r="DD120" s="297" t="str">
        <f ca="true">+IF(OFFSET('Sanitation Data'!$G$32,0,10*ROW('Sanitation Data'!G114))="","",OFFSET('Sanitation Data'!$G$32,0,10*ROW('Sanitation Data'!G114)))</f>
        <v/>
      </c>
      <c r="DE120" s="297" t="str">
        <f ca="true">+IF(OFFSET('Sanitation Data'!$H$28,0,10*ROW('Sanitation Data'!H114))="","",OFFSET('Sanitation Data'!$H$28,0,10*ROW('Sanitation Data'!H114)))</f>
        <v/>
      </c>
      <c r="DF120" s="297" t="str">
        <f ca="true">+IF(OFFSET('Sanitation Data'!$H$29,0,10*ROW('Sanitation Data'!H114))="","",OFFSET('Sanitation Data'!$H$29,0,10*ROW('Sanitation Data'!H114)))</f>
        <v/>
      </c>
      <c r="DG120" s="297" t="str">
        <f ca="true">+IF(OFFSET('Sanitation Data'!$H$30,0,10*ROW('Sanitation Data'!H114))="","",OFFSET('Sanitation Data'!$H$30,0,10*ROW('Sanitation Data'!H114)))</f>
        <v/>
      </c>
      <c r="DH120" s="297" t="str">
        <f ca="true">+IF(OFFSET('Sanitation Data'!$H$31,0,10*ROW('Sanitation Data'!H114))="","",OFFSET('Sanitation Data'!$H$31,0,10*ROW('Sanitation Data'!H114)))</f>
        <v/>
      </c>
      <c r="DI120" s="297" t="str">
        <f ca="true">+IF(OFFSET('Sanitation Data'!$H$32,0,10*ROW('Sanitation Data'!H114))="","",OFFSET('Sanitation Data'!$H$32,0,10*ROW('Sanitation Data'!H114)))</f>
        <v/>
      </c>
      <c r="DJ120" s="297" t="str">
        <f ca="true">+IF(OFFSET('Sanitation Data'!$I$28,0,10*ROW('Sanitation Data'!I114))="","",OFFSET('Sanitation Data'!$I$28,0,10*ROW('Sanitation Data'!I114)))</f>
        <v/>
      </c>
      <c r="DK120" s="297" t="str">
        <f ca="true">+IF(OFFSET('Sanitation Data'!$I$29,0,10*ROW('Sanitation Data'!I114))="","",OFFSET('Sanitation Data'!$I$29,0,10*ROW('Sanitation Data'!I114)))</f>
        <v/>
      </c>
      <c r="DL120" s="297" t="str">
        <f ca="true">+IF(OFFSET('Sanitation Data'!$I$30,0,10*ROW('Sanitation Data'!I114))="","",OFFSET('Sanitation Data'!$I$30,0,10*ROW('Sanitation Data'!I114)))</f>
        <v/>
      </c>
      <c r="DM120" s="297" t="str">
        <f ca="true">+IF(OFFSET('Sanitation Data'!$I$31,0,10*ROW('Sanitation Data'!I114))="","",OFFSET('Sanitation Data'!$I$31,0,10*ROW('Sanitation Data'!I114)))</f>
        <v/>
      </c>
      <c r="DN120" s="297" t="str">
        <f ca="true">+IF(OFFSET('Sanitation Data'!$I$32,0,10*ROW('Sanitation Data'!I114))="","",OFFSET('Sanitation Data'!$I$32,0,10*ROW('Sanitation Data'!I114)))</f>
        <v/>
      </c>
      <c r="DO120" s="297" t="str">
        <f ca="true">+IF(OFFSET('Hygiene Data'!$D$11,0,10*ROW('Hygiene Data'!D114))="","",OFFSET('Hygiene Data'!$D$11,0,10*ROW('Hygiene Data'!D114)))</f>
        <v/>
      </c>
      <c r="DP120" s="297" t="str">
        <f ca="true">+IF(OFFSET('Hygiene Data'!$D$12,0,10*ROW('Hygiene Data'!D114))="","",OFFSET('Hygiene Data'!$D$12,0,10*ROW('Hygiene Data'!D114)))</f>
        <v/>
      </c>
      <c r="DQ120" s="297" t="str">
        <f ca="true">+IF(OFFSET('Hygiene Data'!$D$13,0,10*ROW('Hygiene Data'!D114))="","",OFFSET('Hygiene Data'!$D$13,0,10*ROW('Hygiene Data'!D114)))</f>
        <v/>
      </c>
      <c r="DR120" s="297" t="str">
        <f ca="true">+IF(OFFSET('Hygiene Data'!$E$11,0,10*ROW('Hygiene Data'!E114))="","",OFFSET('Hygiene Data'!$E$11,0,10*ROW('Hygiene Data'!E114)))</f>
        <v/>
      </c>
      <c r="DS120" s="297" t="str">
        <f ca="true">+IF(OFFSET('Hygiene Data'!$E$12,0,10*ROW('Hygiene Data'!E114))="","",OFFSET('Hygiene Data'!$E$12,0,10*ROW('Hygiene Data'!E114)))</f>
        <v/>
      </c>
      <c r="DT120" s="297" t="str">
        <f ca="true">+IF(OFFSET('Hygiene Data'!$E$13,0,10*ROW('Hygiene Data'!E114))="","",OFFSET('Hygiene Data'!$E$13,0,10*ROW('Hygiene Data'!E114)))</f>
        <v/>
      </c>
      <c r="DU120" s="297" t="str">
        <f ca="true">+IF(OFFSET('Hygiene Data'!$F$11,0,10*ROW('Hygiene Data'!F114))="","",OFFSET('Hygiene Data'!$F$11,0,10*ROW('Hygiene Data'!F114)))</f>
        <v/>
      </c>
      <c r="DV120" s="297" t="str">
        <f ca="true">+IF(OFFSET('Hygiene Data'!$F$12,0,10*ROW('Hygiene Data'!F114))="","",OFFSET('Hygiene Data'!$F$12,0,10*ROW('Hygiene Data'!F114)))</f>
        <v/>
      </c>
      <c r="DW120" s="297" t="str">
        <f ca="true">+IF(OFFSET('Hygiene Data'!$F$13,0,10*ROW('Hygiene Data'!F114))="","",OFFSET('Hygiene Data'!$F$13,0,10*ROW('Hygiene Data'!F114)))</f>
        <v/>
      </c>
      <c r="DX120" s="297" t="str">
        <f ca="true">+IF(OFFSET('Hygiene Data'!$G$11,0,10*ROW('Hygiene Data'!G114))="","",OFFSET('Hygiene Data'!$G$11,0,10*ROW('Hygiene Data'!G114)))</f>
        <v/>
      </c>
      <c r="DY120" s="297" t="str">
        <f ca="true">+IF(OFFSET('Hygiene Data'!$G$12,0,10*ROW('Hygiene Data'!G114))="","",OFFSET('Hygiene Data'!$G$12,0,10*ROW('Hygiene Data'!G114)))</f>
        <v/>
      </c>
      <c r="DZ120" s="297" t="str">
        <f ca="true">+IF(OFFSET('Hygiene Data'!$G$13,0,10*ROW('Hygiene Data'!G114))="","",OFFSET('Hygiene Data'!$G$13,0,10*ROW('Hygiene Data'!G114)))</f>
        <v/>
      </c>
      <c r="EA120" s="297" t="str">
        <f ca="true">+IF(OFFSET('Hygiene Data'!$H$11,0,10*ROW('Hygiene Data'!H114))="","",OFFSET('Hygiene Data'!$H$11,0,10*ROW('Hygiene Data'!H114)))</f>
        <v/>
      </c>
      <c r="EB120" s="297" t="str">
        <f ca="true">+IF(OFFSET('Hygiene Data'!$H$12,0,10*ROW('Hygiene Data'!H114))="","",OFFSET('Hygiene Data'!$H$12,0,10*ROW('Hygiene Data'!H114)))</f>
        <v/>
      </c>
      <c r="EC120" s="297" t="str">
        <f ca="true">+IF(OFFSET('Hygiene Data'!$H$13,0,10*ROW('Hygiene Data'!H114))="","",OFFSET('Hygiene Data'!$H$13,0,10*ROW('Hygiene Data'!H114)))</f>
        <v/>
      </c>
      <c r="ED120" s="297" t="str">
        <f ca="true">+IF(OFFSET('Hygiene Data'!$I$11,0,10*ROW('Hygiene Data'!I114))="","",OFFSET('Hygiene Data'!$I$11,0,10*ROW('Hygiene Data'!I114)))</f>
        <v/>
      </c>
      <c r="EE120" s="297" t="str">
        <f ca="true">+IF(OFFSET('Hygiene Data'!$I$12,0,10*ROW('Hygiene Data'!I114))="","",OFFSET('Hygiene Data'!$I$12,0,10*ROW('Hygiene Data'!I114)))</f>
        <v/>
      </c>
      <c r="EF120" s="29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3"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7"/>
      <c r="BS121" s="297" t="str">
        <f ca="true">+IF(OFFSET('Water Data'!$D$27,0,10*ROW('Water Data'!D115))="","",OFFSET('Water Data'!$D$27,0,10*ROW('Water Data'!D115)))</f>
        <v/>
      </c>
      <c r="BT121" s="297" t="str">
        <f ca="true">+IF(OFFSET('Water Data'!$D$28,0,10*ROW('Water Data'!D115))="","",OFFSET('Water Data'!$D$28,0,10*ROW('Water Data'!D115)))</f>
        <v/>
      </c>
      <c r="BU121" s="297" t="str">
        <f ca="true">+IF(OFFSET('Water Data'!$D$29,0,10*ROW('Water Data'!D115))="","",OFFSET('Water Data'!$D$29,0,10*ROW('Water Data'!D115)))</f>
        <v/>
      </c>
      <c r="BV121" s="297" t="str">
        <f ca="true">+IF(OFFSET('Water Data'!$E$27,0,10*ROW('Water Data'!E115))="","",OFFSET('Water Data'!$E$27,0,10*ROW('Water Data'!E115)))</f>
        <v/>
      </c>
      <c r="BW121" s="297" t="str">
        <f ca="true">+IF(OFFSET('Water Data'!$E$28,0,10*ROW('Water Data'!E115))="","",OFFSET('Water Data'!$E$28,0,10*ROW('Water Data'!E115)))</f>
        <v/>
      </c>
      <c r="BX121" s="297" t="str">
        <f ca="true">+IF(OFFSET('Water Data'!$E$29,0,10*ROW('Water Data'!E115))="","",OFFSET('Water Data'!$E$29,0,10*ROW('Water Data'!E115)))</f>
        <v/>
      </c>
      <c r="BY121" s="297" t="str">
        <f ca="true">+IF(OFFSET('Water Data'!$F$27,0,10*ROW('Water Data'!F115))="","",OFFSET('Water Data'!$F$27,0,10*ROW('Water Data'!F115)))</f>
        <v/>
      </c>
      <c r="BZ121" s="297" t="str">
        <f ca="true">+IF(OFFSET('Water Data'!$F$28,0,10*ROW('Water Data'!F115))="","",OFFSET('Water Data'!$F$28,0,10*ROW('Water Data'!F115)))</f>
        <v/>
      </c>
      <c r="CA121" s="297" t="str">
        <f ca="true">+IF(OFFSET('Water Data'!$F$29,0,10*ROW('Water Data'!F115))="","",OFFSET('Water Data'!$F$29,0,10*ROW('Water Data'!F115)))</f>
        <v/>
      </c>
      <c r="CB121" s="297" t="str">
        <f ca="true">+IF(OFFSET('Water Data'!$G$27,0,10*ROW('Water Data'!G115))="","",OFFSET('Water Data'!$G$27,0,10*ROW('Water Data'!G115)))</f>
        <v/>
      </c>
      <c r="CC121" s="297" t="str">
        <f ca="true">+IF(OFFSET('Water Data'!$G$28,0,10*ROW('Water Data'!G115))="","",OFFSET('Water Data'!$G$28,0,10*ROW('Water Data'!G115)))</f>
        <v/>
      </c>
      <c r="CD121" s="297" t="str">
        <f ca="true">+IF(OFFSET('Water Data'!$G$29,0,10*ROW('Water Data'!G115))="","",OFFSET('Water Data'!$G$29,0,10*ROW('Water Data'!G115)))</f>
        <v/>
      </c>
      <c r="CE121" s="297" t="str">
        <f ca="true">+IF(OFFSET('Water Data'!$H$27,0,10*ROW('Water Data'!H115))="","",OFFSET('Water Data'!$H$27,0,10*ROW('Water Data'!H115)))</f>
        <v/>
      </c>
      <c r="CF121" s="297" t="str">
        <f ca="true">+IF(OFFSET('Water Data'!$H$28,0,10*ROW('Water Data'!H115))="","",OFFSET('Water Data'!$H$28,0,10*ROW('Water Data'!H115)))</f>
        <v/>
      </c>
      <c r="CG121" s="297" t="str">
        <f ca="true">+IF(OFFSET('Water Data'!$H$29,0,10*ROW('Water Data'!H115))="","",OFFSET('Water Data'!$H$29,0,10*ROW('Water Data'!H115)))</f>
        <v/>
      </c>
      <c r="CH121" s="297" t="str">
        <f ca="true">+IF(OFFSET('Water Data'!$I$27,0,10*ROW('Water Data'!I115))="","",OFFSET('Water Data'!$I$27,0,10*ROW('Water Data'!I115)))</f>
        <v/>
      </c>
      <c r="CI121" s="297" t="str">
        <f ca="true">+IF(OFFSET('Water Data'!$I$28,0,10*ROW('Water Data'!I115))="","",OFFSET('Water Data'!$I$28,0,10*ROW('Water Data'!I115)))</f>
        <v/>
      </c>
      <c r="CJ121" s="297" t="str">
        <f ca="true">+IF(OFFSET('Water Data'!$I$29,0,10*ROW('Water Data'!I115))="","",OFFSET('Water Data'!$I$29,0,10*ROW('Water Data'!I115)))</f>
        <v/>
      </c>
      <c r="CK121" s="297" t="str">
        <f ca="true">+IF(OFFSET('Sanitation Data'!$D$28,0,10*ROW('Sanitation Data'!D115))="","",OFFSET('Sanitation Data'!$D$28,0,10*ROW('Sanitation Data'!D115)))</f>
        <v/>
      </c>
      <c r="CL121" s="297" t="str">
        <f ca="true">+IF(OFFSET('Sanitation Data'!$D$29,0,10*ROW('Sanitation Data'!D115))="","",OFFSET('Sanitation Data'!$D$29,0,10*ROW('Sanitation Data'!D115)))</f>
        <v/>
      </c>
      <c r="CM121" s="297" t="str">
        <f ca="true">+IF(OFFSET('Sanitation Data'!$D$30,0,10*ROW('Sanitation Data'!D115))="","",OFFSET('Sanitation Data'!$D$30,0,10*ROW('Sanitation Data'!D115)))</f>
        <v/>
      </c>
      <c r="CN121" s="297" t="str">
        <f ca="true">+IF(OFFSET('Sanitation Data'!$D$31,0,10*ROW('Sanitation Data'!D115))="","",OFFSET('Sanitation Data'!$D$31,0,10*ROW('Sanitation Data'!D115)))</f>
        <v/>
      </c>
      <c r="CO121" s="297" t="str">
        <f ca="true">+IF(OFFSET('Sanitation Data'!$D$32,0,10*ROW('Sanitation Data'!D115))="","",OFFSET('Sanitation Data'!$D$32,0,10*ROW('Sanitation Data'!D115)))</f>
        <v/>
      </c>
      <c r="CP121" s="297" t="str">
        <f ca="true">+IF(OFFSET('Sanitation Data'!$E$28,0,10*ROW('Sanitation Data'!E115))="","",OFFSET('Sanitation Data'!$E$28,0,10*ROW('Sanitation Data'!E115)))</f>
        <v/>
      </c>
      <c r="CQ121" s="297" t="str">
        <f ca="true">+IF(OFFSET('Sanitation Data'!$E$29,0,10*ROW('Sanitation Data'!E115))="","",OFFSET('Sanitation Data'!$E$29,0,10*ROW('Sanitation Data'!E115)))</f>
        <v/>
      </c>
      <c r="CR121" s="297" t="str">
        <f ca="true">+IF(OFFSET('Sanitation Data'!$E$30,0,10*ROW('Sanitation Data'!E115))="","",OFFSET('Sanitation Data'!$E$30,0,10*ROW('Sanitation Data'!E115)))</f>
        <v/>
      </c>
      <c r="CS121" s="297" t="str">
        <f ca="true">+IF(OFFSET('Sanitation Data'!$E$31,0,10*ROW('Sanitation Data'!E115))="","",OFFSET('Sanitation Data'!$E$31,0,10*ROW('Sanitation Data'!E115)))</f>
        <v/>
      </c>
      <c r="CT121" s="297" t="str">
        <f ca="true">+IF(OFFSET('Sanitation Data'!$E$32,0,10*ROW('Sanitation Data'!E115))="","",OFFSET('Sanitation Data'!$E$32,0,10*ROW('Sanitation Data'!E115)))</f>
        <v/>
      </c>
      <c r="CU121" s="297" t="str">
        <f ca="true">+IF(OFFSET('Sanitation Data'!$F$28,0,10*ROW('Sanitation Data'!F115))="","",OFFSET('Sanitation Data'!$F$28,0,10*ROW('Sanitation Data'!F115)))</f>
        <v/>
      </c>
      <c r="CV121" s="297" t="str">
        <f ca="true">+IF(OFFSET('Sanitation Data'!$F$29,0,10*ROW('Sanitation Data'!F115))="","",OFFSET('Sanitation Data'!$F$29,0,10*ROW('Sanitation Data'!F115)))</f>
        <v/>
      </c>
      <c r="CW121" s="297" t="str">
        <f ca="true">+IF(OFFSET('Sanitation Data'!$F$30,0,10*ROW('Sanitation Data'!F115))="","",OFFSET('Sanitation Data'!$F$30,0,10*ROW('Sanitation Data'!F115)))</f>
        <v/>
      </c>
      <c r="CX121" s="297" t="str">
        <f ca="true">+IF(OFFSET('Sanitation Data'!$F$31,0,10*ROW('Sanitation Data'!F115))="","",OFFSET('Sanitation Data'!$F$31,0,10*ROW('Sanitation Data'!F115)))</f>
        <v/>
      </c>
      <c r="CY121" s="297" t="str">
        <f ca="true">+IF(OFFSET('Sanitation Data'!$F$32,0,10*ROW('Sanitation Data'!F115))="","",OFFSET('Sanitation Data'!$F$32,0,10*ROW('Sanitation Data'!F115)))</f>
        <v/>
      </c>
      <c r="CZ121" s="297" t="str">
        <f ca="true">+IF(OFFSET('Sanitation Data'!$G$28,0,10*ROW('Sanitation Data'!G115))="","",OFFSET('Sanitation Data'!$G$28,0,10*ROW('Sanitation Data'!G115)))</f>
        <v/>
      </c>
      <c r="DA121" s="297" t="str">
        <f ca="true">+IF(OFFSET('Sanitation Data'!$G$29,0,10*ROW('Sanitation Data'!G115))="","",OFFSET('Sanitation Data'!$G$29,0,10*ROW('Sanitation Data'!G115)))</f>
        <v/>
      </c>
      <c r="DB121" s="297" t="str">
        <f ca="true">+IF(OFFSET('Sanitation Data'!$G$30,0,10*ROW('Sanitation Data'!G115))="","",OFFSET('Sanitation Data'!$G$30,0,10*ROW('Sanitation Data'!G115)))</f>
        <v/>
      </c>
      <c r="DC121" s="297" t="str">
        <f ca="true">+IF(OFFSET('Sanitation Data'!$G$31,0,10*ROW('Sanitation Data'!G115))="","",OFFSET('Sanitation Data'!$G$31,0,10*ROW('Sanitation Data'!G115)))</f>
        <v/>
      </c>
      <c r="DD121" s="297" t="str">
        <f ca="true">+IF(OFFSET('Sanitation Data'!$G$32,0,10*ROW('Sanitation Data'!G115))="","",OFFSET('Sanitation Data'!$G$32,0,10*ROW('Sanitation Data'!G115)))</f>
        <v/>
      </c>
      <c r="DE121" s="297" t="str">
        <f ca="true">+IF(OFFSET('Sanitation Data'!$H$28,0,10*ROW('Sanitation Data'!H115))="","",OFFSET('Sanitation Data'!$H$28,0,10*ROW('Sanitation Data'!H115)))</f>
        <v/>
      </c>
      <c r="DF121" s="297" t="str">
        <f ca="true">+IF(OFFSET('Sanitation Data'!$H$29,0,10*ROW('Sanitation Data'!H115))="","",OFFSET('Sanitation Data'!$H$29,0,10*ROW('Sanitation Data'!H115)))</f>
        <v/>
      </c>
      <c r="DG121" s="297" t="str">
        <f ca="true">+IF(OFFSET('Sanitation Data'!$H$30,0,10*ROW('Sanitation Data'!H115))="","",OFFSET('Sanitation Data'!$H$30,0,10*ROW('Sanitation Data'!H115)))</f>
        <v/>
      </c>
      <c r="DH121" s="297" t="str">
        <f ca="true">+IF(OFFSET('Sanitation Data'!$H$31,0,10*ROW('Sanitation Data'!H115))="","",OFFSET('Sanitation Data'!$H$31,0,10*ROW('Sanitation Data'!H115)))</f>
        <v/>
      </c>
      <c r="DI121" s="297" t="str">
        <f ca="true">+IF(OFFSET('Sanitation Data'!$H$32,0,10*ROW('Sanitation Data'!H115))="","",OFFSET('Sanitation Data'!$H$32,0,10*ROW('Sanitation Data'!H115)))</f>
        <v/>
      </c>
      <c r="DJ121" s="297" t="str">
        <f ca="true">+IF(OFFSET('Sanitation Data'!$I$28,0,10*ROW('Sanitation Data'!I115))="","",OFFSET('Sanitation Data'!$I$28,0,10*ROW('Sanitation Data'!I115)))</f>
        <v/>
      </c>
      <c r="DK121" s="297" t="str">
        <f ca="true">+IF(OFFSET('Sanitation Data'!$I$29,0,10*ROW('Sanitation Data'!I115))="","",OFFSET('Sanitation Data'!$I$29,0,10*ROW('Sanitation Data'!I115)))</f>
        <v/>
      </c>
      <c r="DL121" s="297" t="str">
        <f ca="true">+IF(OFFSET('Sanitation Data'!$I$30,0,10*ROW('Sanitation Data'!I115))="","",OFFSET('Sanitation Data'!$I$30,0,10*ROW('Sanitation Data'!I115)))</f>
        <v/>
      </c>
      <c r="DM121" s="297" t="str">
        <f ca="true">+IF(OFFSET('Sanitation Data'!$I$31,0,10*ROW('Sanitation Data'!I115))="","",OFFSET('Sanitation Data'!$I$31,0,10*ROW('Sanitation Data'!I115)))</f>
        <v/>
      </c>
      <c r="DN121" s="297" t="str">
        <f ca="true">+IF(OFFSET('Sanitation Data'!$I$32,0,10*ROW('Sanitation Data'!I115))="","",OFFSET('Sanitation Data'!$I$32,0,10*ROW('Sanitation Data'!I115)))</f>
        <v/>
      </c>
      <c r="DO121" s="297" t="str">
        <f ca="true">+IF(OFFSET('Hygiene Data'!$D$11,0,10*ROW('Hygiene Data'!D115))="","",OFFSET('Hygiene Data'!$D$11,0,10*ROW('Hygiene Data'!D115)))</f>
        <v/>
      </c>
      <c r="DP121" s="297" t="str">
        <f ca="true">+IF(OFFSET('Hygiene Data'!$D$12,0,10*ROW('Hygiene Data'!D115))="","",OFFSET('Hygiene Data'!$D$12,0,10*ROW('Hygiene Data'!D115)))</f>
        <v/>
      </c>
      <c r="DQ121" s="297" t="str">
        <f ca="true">+IF(OFFSET('Hygiene Data'!$D$13,0,10*ROW('Hygiene Data'!D115))="","",OFFSET('Hygiene Data'!$D$13,0,10*ROW('Hygiene Data'!D115)))</f>
        <v/>
      </c>
      <c r="DR121" s="297" t="str">
        <f ca="true">+IF(OFFSET('Hygiene Data'!$E$11,0,10*ROW('Hygiene Data'!E115))="","",OFFSET('Hygiene Data'!$E$11,0,10*ROW('Hygiene Data'!E115)))</f>
        <v/>
      </c>
      <c r="DS121" s="297" t="str">
        <f ca="true">+IF(OFFSET('Hygiene Data'!$E$12,0,10*ROW('Hygiene Data'!E115))="","",OFFSET('Hygiene Data'!$E$12,0,10*ROW('Hygiene Data'!E115)))</f>
        <v/>
      </c>
      <c r="DT121" s="297" t="str">
        <f ca="true">+IF(OFFSET('Hygiene Data'!$E$13,0,10*ROW('Hygiene Data'!E115))="","",OFFSET('Hygiene Data'!$E$13,0,10*ROW('Hygiene Data'!E115)))</f>
        <v/>
      </c>
      <c r="DU121" s="297" t="str">
        <f ca="true">+IF(OFFSET('Hygiene Data'!$F$11,0,10*ROW('Hygiene Data'!F115))="","",OFFSET('Hygiene Data'!$F$11,0,10*ROW('Hygiene Data'!F115)))</f>
        <v/>
      </c>
      <c r="DV121" s="297" t="str">
        <f ca="true">+IF(OFFSET('Hygiene Data'!$F$12,0,10*ROW('Hygiene Data'!F115))="","",OFFSET('Hygiene Data'!$F$12,0,10*ROW('Hygiene Data'!F115)))</f>
        <v/>
      </c>
      <c r="DW121" s="297" t="str">
        <f ca="true">+IF(OFFSET('Hygiene Data'!$F$13,0,10*ROW('Hygiene Data'!F115))="","",OFFSET('Hygiene Data'!$F$13,0,10*ROW('Hygiene Data'!F115)))</f>
        <v/>
      </c>
      <c r="DX121" s="297" t="str">
        <f ca="true">+IF(OFFSET('Hygiene Data'!$G$11,0,10*ROW('Hygiene Data'!G115))="","",OFFSET('Hygiene Data'!$G$11,0,10*ROW('Hygiene Data'!G115)))</f>
        <v/>
      </c>
      <c r="DY121" s="297" t="str">
        <f ca="true">+IF(OFFSET('Hygiene Data'!$G$12,0,10*ROW('Hygiene Data'!G115))="","",OFFSET('Hygiene Data'!$G$12,0,10*ROW('Hygiene Data'!G115)))</f>
        <v/>
      </c>
      <c r="DZ121" s="297" t="str">
        <f ca="true">+IF(OFFSET('Hygiene Data'!$G$13,0,10*ROW('Hygiene Data'!G115))="","",OFFSET('Hygiene Data'!$G$13,0,10*ROW('Hygiene Data'!G115)))</f>
        <v/>
      </c>
      <c r="EA121" s="297" t="str">
        <f ca="true">+IF(OFFSET('Hygiene Data'!$H$11,0,10*ROW('Hygiene Data'!H115))="","",OFFSET('Hygiene Data'!$H$11,0,10*ROW('Hygiene Data'!H115)))</f>
        <v/>
      </c>
      <c r="EB121" s="297" t="str">
        <f ca="true">+IF(OFFSET('Hygiene Data'!$H$12,0,10*ROW('Hygiene Data'!H115))="","",OFFSET('Hygiene Data'!$H$12,0,10*ROW('Hygiene Data'!H115)))</f>
        <v/>
      </c>
      <c r="EC121" s="297" t="str">
        <f ca="true">+IF(OFFSET('Hygiene Data'!$H$13,0,10*ROW('Hygiene Data'!H115))="","",OFFSET('Hygiene Data'!$H$13,0,10*ROW('Hygiene Data'!H115)))</f>
        <v/>
      </c>
      <c r="ED121" s="297" t="str">
        <f ca="true">+IF(OFFSET('Hygiene Data'!$I$11,0,10*ROW('Hygiene Data'!I115))="","",OFFSET('Hygiene Data'!$I$11,0,10*ROW('Hygiene Data'!I115)))</f>
        <v/>
      </c>
      <c r="EE121" s="297" t="str">
        <f ca="true">+IF(OFFSET('Hygiene Data'!$I$12,0,10*ROW('Hygiene Data'!I115))="","",OFFSET('Hygiene Data'!$I$12,0,10*ROW('Hygiene Data'!I115)))</f>
        <v/>
      </c>
      <c r="EF121" s="29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3"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7"/>
      <c r="BS122" s="297" t="str">
        <f ca="true">+IF(OFFSET('Water Data'!$D$27,0,10*ROW('Water Data'!D116))="","",OFFSET('Water Data'!$D$27,0,10*ROW('Water Data'!D116)))</f>
        <v/>
      </c>
      <c r="BT122" s="297" t="str">
        <f ca="true">+IF(OFFSET('Water Data'!$D$28,0,10*ROW('Water Data'!D116))="","",OFFSET('Water Data'!$D$28,0,10*ROW('Water Data'!D116)))</f>
        <v/>
      </c>
      <c r="BU122" s="297" t="str">
        <f ca="true">+IF(OFFSET('Water Data'!$D$29,0,10*ROW('Water Data'!D116))="","",OFFSET('Water Data'!$D$29,0,10*ROW('Water Data'!D116)))</f>
        <v/>
      </c>
      <c r="BV122" s="297" t="str">
        <f ca="true">+IF(OFFSET('Water Data'!$E$27,0,10*ROW('Water Data'!E116))="","",OFFSET('Water Data'!$E$27,0,10*ROW('Water Data'!E116)))</f>
        <v/>
      </c>
      <c r="BW122" s="297" t="str">
        <f ca="true">+IF(OFFSET('Water Data'!$E$28,0,10*ROW('Water Data'!E116))="","",OFFSET('Water Data'!$E$28,0,10*ROW('Water Data'!E116)))</f>
        <v/>
      </c>
      <c r="BX122" s="297" t="str">
        <f ca="true">+IF(OFFSET('Water Data'!$E$29,0,10*ROW('Water Data'!E116))="","",OFFSET('Water Data'!$E$29,0,10*ROW('Water Data'!E116)))</f>
        <v/>
      </c>
      <c r="BY122" s="297" t="str">
        <f ca="true">+IF(OFFSET('Water Data'!$F$27,0,10*ROW('Water Data'!F116))="","",OFFSET('Water Data'!$F$27,0,10*ROW('Water Data'!F116)))</f>
        <v/>
      </c>
      <c r="BZ122" s="297" t="str">
        <f ca="true">+IF(OFFSET('Water Data'!$F$28,0,10*ROW('Water Data'!F116))="","",OFFSET('Water Data'!$F$28,0,10*ROW('Water Data'!F116)))</f>
        <v/>
      </c>
      <c r="CA122" s="297" t="str">
        <f ca="true">+IF(OFFSET('Water Data'!$F$29,0,10*ROW('Water Data'!F116))="","",OFFSET('Water Data'!$F$29,0,10*ROW('Water Data'!F116)))</f>
        <v/>
      </c>
      <c r="CB122" s="297" t="str">
        <f ca="true">+IF(OFFSET('Water Data'!$G$27,0,10*ROW('Water Data'!G116))="","",OFFSET('Water Data'!$G$27,0,10*ROW('Water Data'!G116)))</f>
        <v/>
      </c>
      <c r="CC122" s="297" t="str">
        <f ca="true">+IF(OFFSET('Water Data'!$G$28,0,10*ROW('Water Data'!G116))="","",OFFSET('Water Data'!$G$28,0,10*ROW('Water Data'!G116)))</f>
        <v/>
      </c>
      <c r="CD122" s="297" t="str">
        <f ca="true">+IF(OFFSET('Water Data'!$G$29,0,10*ROW('Water Data'!G116))="","",OFFSET('Water Data'!$G$29,0,10*ROW('Water Data'!G116)))</f>
        <v/>
      </c>
      <c r="CE122" s="297" t="str">
        <f ca="true">+IF(OFFSET('Water Data'!$H$27,0,10*ROW('Water Data'!H116))="","",OFFSET('Water Data'!$H$27,0,10*ROW('Water Data'!H116)))</f>
        <v/>
      </c>
      <c r="CF122" s="297" t="str">
        <f ca="true">+IF(OFFSET('Water Data'!$H$28,0,10*ROW('Water Data'!H116))="","",OFFSET('Water Data'!$H$28,0,10*ROW('Water Data'!H116)))</f>
        <v/>
      </c>
      <c r="CG122" s="297" t="str">
        <f ca="true">+IF(OFFSET('Water Data'!$H$29,0,10*ROW('Water Data'!H116))="","",OFFSET('Water Data'!$H$29,0,10*ROW('Water Data'!H116)))</f>
        <v/>
      </c>
      <c r="CH122" s="297" t="str">
        <f ca="true">+IF(OFFSET('Water Data'!$I$27,0,10*ROW('Water Data'!I116))="","",OFFSET('Water Data'!$I$27,0,10*ROW('Water Data'!I116)))</f>
        <v/>
      </c>
      <c r="CI122" s="297" t="str">
        <f ca="true">+IF(OFFSET('Water Data'!$I$28,0,10*ROW('Water Data'!I116))="","",OFFSET('Water Data'!$I$28,0,10*ROW('Water Data'!I116)))</f>
        <v/>
      </c>
      <c r="CJ122" s="297" t="str">
        <f ca="true">+IF(OFFSET('Water Data'!$I$29,0,10*ROW('Water Data'!I116))="","",OFFSET('Water Data'!$I$29,0,10*ROW('Water Data'!I116)))</f>
        <v/>
      </c>
      <c r="CK122" s="297" t="str">
        <f ca="true">+IF(OFFSET('Sanitation Data'!$D$28,0,10*ROW('Sanitation Data'!D116))="","",OFFSET('Sanitation Data'!$D$28,0,10*ROW('Sanitation Data'!D116)))</f>
        <v/>
      </c>
      <c r="CL122" s="297" t="str">
        <f ca="true">+IF(OFFSET('Sanitation Data'!$D$29,0,10*ROW('Sanitation Data'!D116))="","",OFFSET('Sanitation Data'!$D$29,0,10*ROW('Sanitation Data'!D116)))</f>
        <v/>
      </c>
      <c r="CM122" s="297" t="str">
        <f ca="true">+IF(OFFSET('Sanitation Data'!$D$30,0,10*ROW('Sanitation Data'!D116))="","",OFFSET('Sanitation Data'!$D$30,0,10*ROW('Sanitation Data'!D116)))</f>
        <v/>
      </c>
      <c r="CN122" s="297" t="str">
        <f ca="true">+IF(OFFSET('Sanitation Data'!$D$31,0,10*ROW('Sanitation Data'!D116))="","",OFFSET('Sanitation Data'!$D$31,0,10*ROW('Sanitation Data'!D116)))</f>
        <v/>
      </c>
      <c r="CO122" s="297" t="str">
        <f ca="true">+IF(OFFSET('Sanitation Data'!$D$32,0,10*ROW('Sanitation Data'!D116))="","",OFFSET('Sanitation Data'!$D$32,0,10*ROW('Sanitation Data'!D116)))</f>
        <v/>
      </c>
      <c r="CP122" s="297" t="str">
        <f ca="true">+IF(OFFSET('Sanitation Data'!$E$28,0,10*ROW('Sanitation Data'!E116))="","",OFFSET('Sanitation Data'!$E$28,0,10*ROW('Sanitation Data'!E116)))</f>
        <v/>
      </c>
      <c r="CQ122" s="297" t="str">
        <f ca="true">+IF(OFFSET('Sanitation Data'!$E$29,0,10*ROW('Sanitation Data'!E116))="","",OFFSET('Sanitation Data'!$E$29,0,10*ROW('Sanitation Data'!E116)))</f>
        <v/>
      </c>
      <c r="CR122" s="297" t="str">
        <f ca="true">+IF(OFFSET('Sanitation Data'!$E$30,0,10*ROW('Sanitation Data'!E116))="","",OFFSET('Sanitation Data'!$E$30,0,10*ROW('Sanitation Data'!E116)))</f>
        <v/>
      </c>
      <c r="CS122" s="297" t="str">
        <f ca="true">+IF(OFFSET('Sanitation Data'!$E$31,0,10*ROW('Sanitation Data'!E116))="","",OFFSET('Sanitation Data'!$E$31,0,10*ROW('Sanitation Data'!E116)))</f>
        <v/>
      </c>
      <c r="CT122" s="297" t="str">
        <f ca="true">+IF(OFFSET('Sanitation Data'!$E$32,0,10*ROW('Sanitation Data'!E116))="","",OFFSET('Sanitation Data'!$E$32,0,10*ROW('Sanitation Data'!E116)))</f>
        <v/>
      </c>
      <c r="CU122" s="297" t="str">
        <f ca="true">+IF(OFFSET('Sanitation Data'!$F$28,0,10*ROW('Sanitation Data'!F116))="","",OFFSET('Sanitation Data'!$F$28,0,10*ROW('Sanitation Data'!F116)))</f>
        <v/>
      </c>
      <c r="CV122" s="297" t="str">
        <f ca="true">+IF(OFFSET('Sanitation Data'!$F$29,0,10*ROW('Sanitation Data'!F116))="","",OFFSET('Sanitation Data'!$F$29,0,10*ROW('Sanitation Data'!F116)))</f>
        <v/>
      </c>
      <c r="CW122" s="297" t="str">
        <f ca="true">+IF(OFFSET('Sanitation Data'!$F$30,0,10*ROW('Sanitation Data'!F116))="","",OFFSET('Sanitation Data'!$F$30,0,10*ROW('Sanitation Data'!F116)))</f>
        <v/>
      </c>
      <c r="CX122" s="297" t="str">
        <f ca="true">+IF(OFFSET('Sanitation Data'!$F$31,0,10*ROW('Sanitation Data'!F116))="","",OFFSET('Sanitation Data'!$F$31,0,10*ROW('Sanitation Data'!F116)))</f>
        <v/>
      </c>
      <c r="CY122" s="297" t="str">
        <f ca="true">+IF(OFFSET('Sanitation Data'!$F$32,0,10*ROW('Sanitation Data'!F116))="","",OFFSET('Sanitation Data'!$F$32,0,10*ROW('Sanitation Data'!F116)))</f>
        <v/>
      </c>
      <c r="CZ122" s="297" t="str">
        <f ca="true">+IF(OFFSET('Sanitation Data'!$G$28,0,10*ROW('Sanitation Data'!G116))="","",OFFSET('Sanitation Data'!$G$28,0,10*ROW('Sanitation Data'!G116)))</f>
        <v/>
      </c>
      <c r="DA122" s="297" t="str">
        <f ca="true">+IF(OFFSET('Sanitation Data'!$G$29,0,10*ROW('Sanitation Data'!G116))="","",OFFSET('Sanitation Data'!$G$29,0,10*ROW('Sanitation Data'!G116)))</f>
        <v/>
      </c>
      <c r="DB122" s="297" t="str">
        <f ca="true">+IF(OFFSET('Sanitation Data'!$G$30,0,10*ROW('Sanitation Data'!G116))="","",OFFSET('Sanitation Data'!$G$30,0,10*ROW('Sanitation Data'!G116)))</f>
        <v/>
      </c>
      <c r="DC122" s="297" t="str">
        <f ca="true">+IF(OFFSET('Sanitation Data'!$G$31,0,10*ROW('Sanitation Data'!G116))="","",OFFSET('Sanitation Data'!$G$31,0,10*ROW('Sanitation Data'!G116)))</f>
        <v/>
      </c>
      <c r="DD122" s="297" t="str">
        <f ca="true">+IF(OFFSET('Sanitation Data'!$G$32,0,10*ROW('Sanitation Data'!G116))="","",OFFSET('Sanitation Data'!$G$32,0,10*ROW('Sanitation Data'!G116)))</f>
        <v/>
      </c>
      <c r="DE122" s="297" t="str">
        <f ca="true">+IF(OFFSET('Sanitation Data'!$H$28,0,10*ROW('Sanitation Data'!H116))="","",OFFSET('Sanitation Data'!$H$28,0,10*ROW('Sanitation Data'!H116)))</f>
        <v/>
      </c>
      <c r="DF122" s="297" t="str">
        <f ca="true">+IF(OFFSET('Sanitation Data'!$H$29,0,10*ROW('Sanitation Data'!H116))="","",OFFSET('Sanitation Data'!$H$29,0,10*ROW('Sanitation Data'!H116)))</f>
        <v/>
      </c>
      <c r="DG122" s="297" t="str">
        <f ca="true">+IF(OFFSET('Sanitation Data'!$H$30,0,10*ROW('Sanitation Data'!H116))="","",OFFSET('Sanitation Data'!$H$30,0,10*ROW('Sanitation Data'!H116)))</f>
        <v/>
      </c>
      <c r="DH122" s="297" t="str">
        <f ca="true">+IF(OFFSET('Sanitation Data'!$H$31,0,10*ROW('Sanitation Data'!H116))="","",OFFSET('Sanitation Data'!$H$31,0,10*ROW('Sanitation Data'!H116)))</f>
        <v/>
      </c>
      <c r="DI122" s="297" t="str">
        <f ca="true">+IF(OFFSET('Sanitation Data'!$H$32,0,10*ROW('Sanitation Data'!H116))="","",OFFSET('Sanitation Data'!$H$32,0,10*ROW('Sanitation Data'!H116)))</f>
        <v/>
      </c>
      <c r="DJ122" s="297" t="str">
        <f ca="true">+IF(OFFSET('Sanitation Data'!$I$28,0,10*ROW('Sanitation Data'!I116))="","",OFFSET('Sanitation Data'!$I$28,0,10*ROW('Sanitation Data'!I116)))</f>
        <v/>
      </c>
      <c r="DK122" s="297" t="str">
        <f ca="true">+IF(OFFSET('Sanitation Data'!$I$29,0,10*ROW('Sanitation Data'!I116))="","",OFFSET('Sanitation Data'!$I$29,0,10*ROW('Sanitation Data'!I116)))</f>
        <v/>
      </c>
      <c r="DL122" s="297" t="str">
        <f ca="true">+IF(OFFSET('Sanitation Data'!$I$30,0,10*ROW('Sanitation Data'!I116))="","",OFFSET('Sanitation Data'!$I$30,0,10*ROW('Sanitation Data'!I116)))</f>
        <v/>
      </c>
      <c r="DM122" s="297" t="str">
        <f ca="true">+IF(OFFSET('Sanitation Data'!$I$31,0,10*ROW('Sanitation Data'!I116))="","",OFFSET('Sanitation Data'!$I$31,0,10*ROW('Sanitation Data'!I116)))</f>
        <v/>
      </c>
      <c r="DN122" s="297" t="str">
        <f ca="true">+IF(OFFSET('Sanitation Data'!$I$32,0,10*ROW('Sanitation Data'!I116))="","",OFFSET('Sanitation Data'!$I$32,0,10*ROW('Sanitation Data'!I116)))</f>
        <v/>
      </c>
      <c r="DO122" s="297" t="str">
        <f ca="true">+IF(OFFSET('Hygiene Data'!$D$11,0,10*ROW('Hygiene Data'!D116))="","",OFFSET('Hygiene Data'!$D$11,0,10*ROW('Hygiene Data'!D116)))</f>
        <v/>
      </c>
      <c r="DP122" s="297" t="str">
        <f ca="true">+IF(OFFSET('Hygiene Data'!$D$12,0,10*ROW('Hygiene Data'!D116))="","",OFFSET('Hygiene Data'!$D$12,0,10*ROW('Hygiene Data'!D116)))</f>
        <v/>
      </c>
      <c r="DQ122" s="297" t="str">
        <f ca="true">+IF(OFFSET('Hygiene Data'!$D$13,0,10*ROW('Hygiene Data'!D116))="","",OFFSET('Hygiene Data'!$D$13,0,10*ROW('Hygiene Data'!D116)))</f>
        <v/>
      </c>
      <c r="DR122" s="297" t="str">
        <f ca="true">+IF(OFFSET('Hygiene Data'!$E$11,0,10*ROW('Hygiene Data'!E116))="","",OFFSET('Hygiene Data'!$E$11,0,10*ROW('Hygiene Data'!E116)))</f>
        <v/>
      </c>
      <c r="DS122" s="297" t="str">
        <f ca="true">+IF(OFFSET('Hygiene Data'!$E$12,0,10*ROW('Hygiene Data'!E116))="","",OFFSET('Hygiene Data'!$E$12,0,10*ROW('Hygiene Data'!E116)))</f>
        <v/>
      </c>
      <c r="DT122" s="297" t="str">
        <f ca="true">+IF(OFFSET('Hygiene Data'!$E$13,0,10*ROW('Hygiene Data'!E116))="","",OFFSET('Hygiene Data'!$E$13,0,10*ROW('Hygiene Data'!E116)))</f>
        <v/>
      </c>
      <c r="DU122" s="297" t="str">
        <f ca="true">+IF(OFFSET('Hygiene Data'!$F$11,0,10*ROW('Hygiene Data'!F116))="","",OFFSET('Hygiene Data'!$F$11,0,10*ROW('Hygiene Data'!F116)))</f>
        <v/>
      </c>
      <c r="DV122" s="297" t="str">
        <f ca="true">+IF(OFFSET('Hygiene Data'!$F$12,0,10*ROW('Hygiene Data'!F116))="","",OFFSET('Hygiene Data'!$F$12,0,10*ROW('Hygiene Data'!F116)))</f>
        <v/>
      </c>
      <c r="DW122" s="297" t="str">
        <f ca="true">+IF(OFFSET('Hygiene Data'!$F$13,0,10*ROW('Hygiene Data'!F116))="","",OFFSET('Hygiene Data'!$F$13,0,10*ROW('Hygiene Data'!F116)))</f>
        <v/>
      </c>
      <c r="DX122" s="297" t="str">
        <f ca="true">+IF(OFFSET('Hygiene Data'!$G$11,0,10*ROW('Hygiene Data'!G116))="","",OFFSET('Hygiene Data'!$G$11,0,10*ROW('Hygiene Data'!G116)))</f>
        <v/>
      </c>
      <c r="DY122" s="297" t="str">
        <f ca="true">+IF(OFFSET('Hygiene Data'!$G$12,0,10*ROW('Hygiene Data'!G116))="","",OFFSET('Hygiene Data'!$G$12,0,10*ROW('Hygiene Data'!G116)))</f>
        <v/>
      </c>
      <c r="DZ122" s="297" t="str">
        <f ca="true">+IF(OFFSET('Hygiene Data'!$G$13,0,10*ROW('Hygiene Data'!G116))="","",OFFSET('Hygiene Data'!$G$13,0,10*ROW('Hygiene Data'!G116)))</f>
        <v/>
      </c>
      <c r="EA122" s="297" t="str">
        <f ca="true">+IF(OFFSET('Hygiene Data'!$H$11,0,10*ROW('Hygiene Data'!H116))="","",OFFSET('Hygiene Data'!$H$11,0,10*ROW('Hygiene Data'!H116)))</f>
        <v/>
      </c>
      <c r="EB122" s="297" t="str">
        <f ca="true">+IF(OFFSET('Hygiene Data'!$H$12,0,10*ROW('Hygiene Data'!H116))="","",OFFSET('Hygiene Data'!$H$12,0,10*ROW('Hygiene Data'!H116)))</f>
        <v/>
      </c>
      <c r="EC122" s="297" t="str">
        <f ca="true">+IF(OFFSET('Hygiene Data'!$H$13,0,10*ROW('Hygiene Data'!H116))="","",OFFSET('Hygiene Data'!$H$13,0,10*ROW('Hygiene Data'!H116)))</f>
        <v/>
      </c>
      <c r="ED122" s="297" t="str">
        <f ca="true">+IF(OFFSET('Hygiene Data'!$I$11,0,10*ROW('Hygiene Data'!I116))="","",OFFSET('Hygiene Data'!$I$11,0,10*ROW('Hygiene Data'!I116)))</f>
        <v/>
      </c>
      <c r="EE122" s="297" t="str">
        <f ca="true">+IF(OFFSET('Hygiene Data'!$I$12,0,10*ROW('Hygiene Data'!I116))="","",OFFSET('Hygiene Data'!$I$12,0,10*ROW('Hygiene Data'!I116)))</f>
        <v/>
      </c>
      <c r="EF122" s="29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3"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7"/>
      <c r="BS123" s="297" t="str">
        <f ca="true">+IF(OFFSET('Water Data'!$D$27,0,10*ROW('Water Data'!D117))="","",OFFSET('Water Data'!$D$27,0,10*ROW('Water Data'!D117)))</f>
        <v/>
      </c>
      <c r="BT123" s="297" t="str">
        <f ca="true">+IF(OFFSET('Water Data'!$D$28,0,10*ROW('Water Data'!D117))="","",OFFSET('Water Data'!$D$28,0,10*ROW('Water Data'!D117)))</f>
        <v/>
      </c>
      <c r="BU123" s="297" t="str">
        <f ca="true">+IF(OFFSET('Water Data'!$D$29,0,10*ROW('Water Data'!D117))="","",OFFSET('Water Data'!$D$29,0,10*ROW('Water Data'!D117)))</f>
        <v/>
      </c>
      <c r="BV123" s="297" t="str">
        <f ca="true">+IF(OFFSET('Water Data'!$E$27,0,10*ROW('Water Data'!E117))="","",OFFSET('Water Data'!$E$27,0,10*ROW('Water Data'!E117)))</f>
        <v/>
      </c>
      <c r="BW123" s="297" t="str">
        <f ca="true">+IF(OFFSET('Water Data'!$E$28,0,10*ROW('Water Data'!E117))="","",OFFSET('Water Data'!$E$28,0,10*ROW('Water Data'!E117)))</f>
        <v/>
      </c>
      <c r="BX123" s="297" t="str">
        <f ca="true">+IF(OFFSET('Water Data'!$E$29,0,10*ROW('Water Data'!E117))="","",OFFSET('Water Data'!$E$29,0,10*ROW('Water Data'!E117)))</f>
        <v/>
      </c>
      <c r="BY123" s="297" t="str">
        <f ca="true">+IF(OFFSET('Water Data'!$F$27,0,10*ROW('Water Data'!F117))="","",OFFSET('Water Data'!$F$27,0,10*ROW('Water Data'!F117)))</f>
        <v/>
      </c>
      <c r="BZ123" s="297" t="str">
        <f ca="true">+IF(OFFSET('Water Data'!$F$28,0,10*ROW('Water Data'!F117))="","",OFFSET('Water Data'!$F$28,0,10*ROW('Water Data'!F117)))</f>
        <v/>
      </c>
      <c r="CA123" s="297" t="str">
        <f ca="true">+IF(OFFSET('Water Data'!$F$29,0,10*ROW('Water Data'!F117))="","",OFFSET('Water Data'!$F$29,0,10*ROW('Water Data'!F117)))</f>
        <v/>
      </c>
      <c r="CB123" s="297" t="str">
        <f ca="true">+IF(OFFSET('Water Data'!$G$27,0,10*ROW('Water Data'!G117))="","",OFFSET('Water Data'!$G$27,0,10*ROW('Water Data'!G117)))</f>
        <v/>
      </c>
      <c r="CC123" s="297" t="str">
        <f ca="true">+IF(OFFSET('Water Data'!$G$28,0,10*ROW('Water Data'!G117))="","",OFFSET('Water Data'!$G$28,0,10*ROW('Water Data'!G117)))</f>
        <v/>
      </c>
      <c r="CD123" s="297" t="str">
        <f ca="true">+IF(OFFSET('Water Data'!$G$29,0,10*ROW('Water Data'!G117))="","",OFFSET('Water Data'!$G$29,0,10*ROW('Water Data'!G117)))</f>
        <v/>
      </c>
      <c r="CE123" s="297" t="str">
        <f ca="true">+IF(OFFSET('Water Data'!$H$27,0,10*ROW('Water Data'!H117))="","",OFFSET('Water Data'!$H$27,0,10*ROW('Water Data'!H117)))</f>
        <v/>
      </c>
      <c r="CF123" s="297" t="str">
        <f ca="true">+IF(OFFSET('Water Data'!$H$28,0,10*ROW('Water Data'!H117))="","",OFFSET('Water Data'!$H$28,0,10*ROW('Water Data'!H117)))</f>
        <v/>
      </c>
      <c r="CG123" s="297" t="str">
        <f ca="true">+IF(OFFSET('Water Data'!$H$29,0,10*ROW('Water Data'!H117))="","",OFFSET('Water Data'!$H$29,0,10*ROW('Water Data'!H117)))</f>
        <v/>
      </c>
      <c r="CH123" s="297" t="str">
        <f ca="true">+IF(OFFSET('Water Data'!$I$27,0,10*ROW('Water Data'!I117))="","",OFFSET('Water Data'!$I$27,0,10*ROW('Water Data'!I117)))</f>
        <v/>
      </c>
      <c r="CI123" s="297" t="str">
        <f ca="true">+IF(OFFSET('Water Data'!$I$28,0,10*ROW('Water Data'!I117))="","",OFFSET('Water Data'!$I$28,0,10*ROW('Water Data'!I117)))</f>
        <v/>
      </c>
      <c r="CJ123" s="297" t="str">
        <f ca="true">+IF(OFFSET('Water Data'!$I$29,0,10*ROW('Water Data'!I117))="","",OFFSET('Water Data'!$I$29,0,10*ROW('Water Data'!I117)))</f>
        <v/>
      </c>
      <c r="CK123" s="297" t="str">
        <f ca="true">+IF(OFFSET('Sanitation Data'!$D$28,0,10*ROW('Sanitation Data'!D117))="","",OFFSET('Sanitation Data'!$D$28,0,10*ROW('Sanitation Data'!D117)))</f>
        <v/>
      </c>
      <c r="CL123" s="297" t="str">
        <f ca="true">+IF(OFFSET('Sanitation Data'!$D$29,0,10*ROW('Sanitation Data'!D117))="","",OFFSET('Sanitation Data'!$D$29,0,10*ROW('Sanitation Data'!D117)))</f>
        <v/>
      </c>
      <c r="CM123" s="297" t="str">
        <f ca="true">+IF(OFFSET('Sanitation Data'!$D$30,0,10*ROW('Sanitation Data'!D117))="","",OFFSET('Sanitation Data'!$D$30,0,10*ROW('Sanitation Data'!D117)))</f>
        <v/>
      </c>
      <c r="CN123" s="297" t="str">
        <f ca="true">+IF(OFFSET('Sanitation Data'!$D$31,0,10*ROW('Sanitation Data'!D117))="","",OFFSET('Sanitation Data'!$D$31,0,10*ROW('Sanitation Data'!D117)))</f>
        <v/>
      </c>
      <c r="CO123" s="297" t="str">
        <f ca="true">+IF(OFFSET('Sanitation Data'!$D$32,0,10*ROW('Sanitation Data'!D117))="","",OFFSET('Sanitation Data'!$D$32,0,10*ROW('Sanitation Data'!D117)))</f>
        <v/>
      </c>
      <c r="CP123" s="297" t="str">
        <f ca="true">+IF(OFFSET('Sanitation Data'!$E$28,0,10*ROW('Sanitation Data'!E117))="","",OFFSET('Sanitation Data'!$E$28,0,10*ROW('Sanitation Data'!E117)))</f>
        <v/>
      </c>
      <c r="CQ123" s="297" t="str">
        <f ca="true">+IF(OFFSET('Sanitation Data'!$E$29,0,10*ROW('Sanitation Data'!E117))="","",OFFSET('Sanitation Data'!$E$29,0,10*ROW('Sanitation Data'!E117)))</f>
        <v/>
      </c>
      <c r="CR123" s="297" t="str">
        <f ca="true">+IF(OFFSET('Sanitation Data'!$E$30,0,10*ROW('Sanitation Data'!E117))="","",OFFSET('Sanitation Data'!$E$30,0,10*ROW('Sanitation Data'!E117)))</f>
        <v/>
      </c>
      <c r="CS123" s="297" t="str">
        <f ca="true">+IF(OFFSET('Sanitation Data'!$E$31,0,10*ROW('Sanitation Data'!E117))="","",OFFSET('Sanitation Data'!$E$31,0,10*ROW('Sanitation Data'!E117)))</f>
        <v/>
      </c>
      <c r="CT123" s="297" t="str">
        <f ca="true">+IF(OFFSET('Sanitation Data'!$E$32,0,10*ROW('Sanitation Data'!E117))="","",OFFSET('Sanitation Data'!$E$32,0,10*ROW('Sanitation Data'!E117)))</f>
        <v/>
      </c>
      <c r="CU123" s="297" t="str">
        <f ca="true">+IF(OFFSET('Sanitation Data'!$F$28,0,10*ROW('Sanitation Data'!F117))="","",OFFSET('Sanitation Data'!$F$28,0,10*ROW('Sanitation Data'!F117)))</f>
        <v/>
      </c>
      <c r="CV123" s="297" t="str">
        <f ca="true">+IF(OFFSET('Sanitation Data'!$F$29,0,10*ROW('Sanitation Data'!F117))="","",OFFSET('Sanitation Data'!$F$29,0,10*ROW('Sanitation Data'!F117)))</f>
        <v/>
      </c>
      <c r="CW123" s="297" t="str">
        <f ca="true">+IF(OFFSET('Sanitation Data'!$F$30,0,10*ROW('Sanitation Data'!F117))="","",OFFSET('Sanitation Data'!$F$30,0,10*ROW('Sanitation Data'!F117)))</f>
        <v/>
      </c>
      <c r="CX123" s="297" t="str">
        <f ca="true">+IF(OFFSET('Sanitation Data'!$F$31,0,10*ROW('Sanitation Data'!F117))="","",OFFSET('Sanitation Data'!$F$31,0,10*ROW('Sanitation Data'!F117)))</f>
        <v/>
      </c>
      <c r="CY123" s="297" t="str">
        <f ca="true">+IF(OFFSET('Sanitation Data'!$F$32,0,10*ROW('Sanitation Data'!F117))="","",OFFSET('Sanitation Data'!$F$32,0,10*ROW('Sanitation Data'!F117)))</f>
        <v/>
      </c>
      <c r="CZ123" s="297" t="str">
        <f ca="true">+IF(OFFSET('Sanitation Data'!$G$28,0,10*ROW('Sanitation Data'!G117))="","",OFFSET('Sanitation Data'!$G$28,0,10*ROW('Sanitation Data'!G117)))</f>
        <v/>
      </c>
      <c r="DA123" s="297" t="str">
        <f ca="true">+IF(OFFSET('Sanitation Data'!$G$29,0,10*ROW('Sanitation Data'!G117))="","",OFFSET('Sanitation Data'!$G$29,0,10*ROW('Sanitation Data'!G117)))</f>
        <v/>
      </c>
      <c r="DB123" s="297" t="str">
        <f ca="true">+IF(OFFSET('Sanitation Data'!$G$30,0,10*ROW('Sanitation Data'!G117))="","",OFFSET('Sanitation Data'!$G$30,0,10*ROW('Sanitation Data'!G117)))</f>
        <v/>
      </c>
      <c r="DC123" s="297" t="str">
        <f ca="true">+IF(OFFSET('Sanitation Data'!$G$31,0,10*ROW('Sanitation Data'!G117))="","",OFFSET('Sanitation Data'!$G$31,0,10*ROW('Sanitation Data'!G117)))</f>
        <v/>
      </c>
      <c r="DD123" s="297" t="str">
        <f ca="true">+IF(OFFSET('Sanitation Data'!$G$32,0,10*ROW('Sanitation Data'!G117))="","",OFFSET('Sanitation Data'!$G$32,0,10*ROW('Sanitation Data'!G117)))</f>
        <v/>
      </c>
      <c r="DE123" s="297" t="str">
        <f ca="true">+IF(OFFSET('Sanitation Data'!$H$28,0,10*ROW('Sanitation Data'!H117))="","",OFFSET('Sanitation Data'!$H$28,0,10*ROW('Sanitation Data'!H117)))</f>
        <v/>
      </c>
      <c r="DF123" s="297" t="str">
        <f ca="true">+IF(OFFSET('Sanitation Data'!$H$29,0,10*ROW('Sanitation Data'!H117))="","",OFFSET('Sanitation Data'!$H$29,0,10*ROW('Sanitation Data'!H117)))</f>
        <v/>
      </c>
      <c r="DG123" s="297" t="str">
        <f ca="true">+IF(OFFSET('Sanitation Data'!$H$30,0,10*ROW('Sanitation Data'!H117))="","",OFFSET('Sanitation Data'!$H$30,0,10*ROW('Sanitation Data'!H117)))</f>
        <v/>
      </c>
      <c r="DH123" s="297" t="str">
        <f ca="true">+IF(OFFSET('Sanitation Data'!$H$31,0,10*ROW('Sanitation Data'!H117))="","",OFFSET('Sanitation Data'!$H$31,0,10*ROW('Sanitation Data'!H117)))</f>
        <v/>
      </c>
      <c r="DI123" s="297" t="str">
        <f ca="true">+IF(OFFSET('Sanitation Data'!$H$32,0,10*ROW('Sanitation Data'!H117))="","",OFFSET('Sanitation Data'!$H$32,0,10*ROW('Sanitation Data'!H117)))</f>
        <v/>
      </c>
      <c r="DJ123" s="297" t="str">
        <f ca="true">+IF(OFFSET('Sanitation Data'!$I$28,0,10*ROW('Sanitation Data'!I117))="","",OFFSET('Sanitation Data'!$I$28,0,10*ROW('Sanitation Data'!I117)))</f>
        <v/>
      </c>
      <c r="DK123" s="297" t="str">
        <f ca="true">+IF(OFFSET('Sanitation Data'!$I$29,0,10*ROW('Sanitation Data'!I117))="","",OFFSET('Sanitation Data'!$I$29,0,10*ROW('Sanitation Data'!I117)))</f>
        <v/>
      </c>
      <c r="DL123" s="297" t="str">
        <f ca="true">+IF(OFFSET('Sanitation Data'!$I$30,0,10*ROW('Sanitation Data'!I117))="","",OFFSET('Sanitation Data'!$I$30,0,10*ROW('Sanitation Data'!I117)))</f>
        <v/>
      </c>
      <c r="DM123" s="297" t="str">
        <f ca="true">+IF(OFFSET('Sanitation Data'!$I$31,0,10*ROW('Sanitation Data'!I117))="","",OFFSET('Sanitation Data'!$I$31,0,10*ROW('Sanitation Data'!I117)))</f>
        <v/>
      </c>
      <c r="DN123" s="297" t="str">
        <f ca="true">+IF(OFFSET('Sanitation Data'!$I$32,0,10*ROW('Sanitation Data'!I117))="","",OFFSET('Sanitation Data'!$I$32,0,10*ROW('Sanitation Data'!I117)))</f>
        <v/>
      </c>
      <c r="DO123" s="297" t="str">
        <f ca="true">+IF(OFFSET('Hygiene Data'!$D$11,0,10*ROW('Hygiene Data'!D117))="","",OFFSET('Hygiene Data'!$D$11,0,10*ROW('Hygiene Data'!D117)))</f>
        <v/>
      </c>
      <c r="DP123" s="297" t="str">
        <f ca="true">+IF(OFFSET('Hygiene Data'!$D$12,0,10*ROW('Hygiene Data'!D117))="","",OFFSET('Hygiene Data'!$D$12,0,10*ROW('Hygiene Data'!D117)))</f>
        <v/>
      </c>
      <c r="DQ123" s="297" t="str">
        <f ca="true">+IF(OFFSET('Hygiene Data'!$D$13,0,10*ROW('Hygiene Data'!D117))="","",OFFSET('Hygiene Data'!$D$13,0,10*ROW('Hygiene Data'!D117)))</f>
        <v/>
      </c>
      <c r="DR123" s="297" t="str">
        <f ca="true">+IF(OFFSET('Hygiene Data'!$E$11,0,10*ROW('Hygiene Data'!E117))="","",OFFSET('Hygiene Data'!$E$11,0,10*ROW('Hygiene Data'!E117)))</f>
        <v/>
      </c>
      <c r="DS123" s="297" t="str">
        <f ca="true">+IF(OFFSET('Hygiene Data'!$E$12,0,10*ROW('Hygiene Data'!E117))="","",OFFSET('Hygiene Data'!$E$12,0,10*ROW('Hygiene Data'!E117)))</f>
        <v/>
      </c>
      <c r="DT123" s="297" t="str">
        <f ca="true">+IF(OFFSET('Hygiene Data'!$E$13,0,10*ROW('Hygiene Data'!E117))="","",OFFSET('Hygiene Data'!$E$13,0,10*ROW('Hygiene Data'!E117)))</f>
        <v/>
      </c>
      <c r="DU123" s="297" t="str">
        <f ca="true">+IF(OFFSET('Hygiene Data'!$F$11,0,10*ROW('Hygiene Data'!F117))="","",OFFSET('Hygiene Data'!$F$11,0,10*ROW('Hygiene Data'!F117)))</f>
        <v/>
      </c>
      <c r="DV123" s="297" t="str">
        <f ca="true">+IF(OFFSET('Hygiene Data'!$F$12,0,10*ROW('Hygiene Data'!F117))="","",OFFSET('Hygiene Data'!$F$12,0,10*ROW('Hygiene Data'!F117)))</f>
        <v/>
      </c>
      <c r="DW123" s="297" t="str">
        <f ca="true">+IF(OFFSET('Hygiene Data'!$F$13,0,10*ROW('Hygiene Data'!F117))="","",OFFSET('Hygiene Data'!$F$13,0,10*ROW('Hygiene Data'!F117)))</f>
        <v/>
      </c>
      <c r="DX123" s="297" t="str">
        <f ca="true">+IF(OFFSET('Hygiene Data'!$G$11,0,10*ROW('Hygiene Data'!G117))="","",OFFSET('Hygiene Data'!$G$11,0,10*ROW('Hygiene Data'!G117)))</f>
        <v/>
      </c>
      <c r="DY123" s="297" t="str">
        <f ca="true">+IF(OFFSET('Hygiene Data'!$G$12,0,10*ROW('Hygiene Data'!G117))="","",OFFSET('Hygiene Data'!$G$12,0,10*ROW('Hygiene Data'!G117)))</f>
        <v/>
      </c>
      <c r="DZ123" s="297" t="str">
        <f ca="true">+IF(OFFSET('Hygiene Data'!$G$13,0,10*ROW('Hygiene Data'!G117))="","",OFFSET('Hygiene Data'!$G$13,0,10*ROW('Hygiene Data'!G117)))</f>
        <v/>
      </c>
      <c r="EA123" s="297" t="str">
        <f ca="true">+IF(OFFSET('Hygiene Data'!$H$11,0,10*ROW('Hygiene Data'!H117))="","",OFFSET('Hygiene Data'!$H$11,0,10*ROW('Hygiene Data'!H117)))</f>
        <v/>
      </c>
      <c r="EB123" s="297" t="str">
        <f ca="true">+IF(OFFSET('Hygiene Data'!$H$12,0,10*ROW('Hygiene Data'!H117))="","",OFFSET('Hygiene Data'!$H$12,0,10*ROW('Hygiene Data'!H117)))</f>
        <v/>
      </c>
      <c r="EC123" s="297" t="str">
        <f ca="true">+IF(OFFSET('Hygiene Data'!$H$13,0,10*ROW('Hygiene Data'!H117))="","",OFFSET('Hygiene Data'!$H$13,0,10*ROW('Hygiene Data'!H117)))</f>
        <v/>
      </c>
      <c r="ED123" s="297" t="str">
        <f ca="true">+IF(OFFSET('Hygiene Data'!$I$11,0,10*ROW('Hygiene Data'!I117))="","",OFFSET('Hygiene Data'!$I$11,0,10*ROW('Hygiene Data'!I117)))</f>
        <v/>
      </c>
      <c r="EE123" s="297" t="str">
        <f ca="true">+IF(OFFSET('Hygiene Data'!$I$12,0,10*ROW('Hygiene Data'!I117))="","",OFFSET('Hygiene Data'!$I$12,0,10*ROW('Hygiene Data'!I117)))</f>
        <v/>
      </c>
      <c r="EF123" s="29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3"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7"/>
      <c r="BS124" s="297" t="str">
        <f ca="true">+IF(OFFSET('Water Data'!$D$27,0,10*ROW('Water Data'!D118))="","",OFFSET('Water Data'!$D$27,0,10*ROW('Water Data'!D118)))</f>
        <v/>
      </c>
      <c r="BT124" s="297" t="str">
        <f ca="true">+IF(OFFSET('Water Data'!$D$28,0,10*ROW('Water Data'!D118))="","",OFFSET('Water Data'!$D$28,0,10*ROW('Water Data'!D118)))</f>
        <v/>
      </c>
      <c r="BU124" s="297" t="str">
        <f ca="true">+IF(OFFSET('Water Data'!$D$29,0,10*ROW('Water Data'!D118))="","",OFFSET('Water Data'!$D$29,0,10*ROW('Water Data'!D118)))</f>
        <v/>
      </c>
      <c r="BV124" s="297" t="str">
        <f ca="true">+IF(OFFSET('Water Data'!$E$27,0,10*ROW('Water Data'!E118))="","",OFFSET('Water Data'!$E$27,0,10*ROW('Water Data'!E118)))</f>
        <v/>
      </c>
      <c r="BW124" s="297" t="str">
        <f ca="true">+IF(OFFSET('Water Data'!$E$28,0,10*ROW('Water Data'!E118))="","",OFFSET('Water Data'!$E$28,0,10*ROW('Water Data'!E118)))</f>
        <v/>
      </c>
      <c r="BX124" s="297" t="str">
        <f ca="true">+IF(OFFSET('Water Data'!$E$29,0,10*ROW('Water Data'!E118))="","",OFFSET('Water Data'!$E$29,0,10*ROW('Water Data'!E118)))</f>
        <v/>
      </c>
      <c r="BY124" s="297" t="str">
        <f ca="true">+IF(OFFSET('Water Data'!$F$27,0,10*ROW('Water Data'!F118))="","",OFFSET('Water Data'!$F$27,0,10*ROW('Water Data'!F118)))</f>
        <v/>
      </c>
      <c r="BZ124" s="297" t="str">
        <f ca="true">+IF(OFFSET('Water Data'!$F$28,0,10*ROW('Water Data'!F118))="","",OFFSET('Water Data'!$F$28,0,10*ROW('Water Data'!F118)))</f>
        <v/>
      </c>
      <c r="CA124" s="297" t="str">
        <f ca="true">+IF(OFFSET('Water Data'!$F$29,0,10*ROW('Water Data'!F118))="","",OFFSET('Water Data'!$F$29,0,10*ROW('Water Data'!F118)))</f>
        <v/>
      </c>
      <c r="CB124" s="297" t="str">
        <f ca="true">+IF(OFFSET('Water Data'!$G$27,0,10*ROW('Water Data'!G118))="","",OFFSET('Water Data'!$G$27,0,10*ROW('Water Data'!G118)))</f>
        <v/>
      </c>
      <c r="CC124" s="297" t="str">
        <f ca="true">+IF(OFFSET('Water Data'!$G$28,0,10*ROW('Water Data'!G118))="","",OFFSET('Water Data'!$G$28,0,10*ROW('Water Data'!G118)))</f>
        <v/>
      </c>
      <c r="CD124" s="297" t="str">
        <f ca="true">+IF(OFFSET('Water Data'!$G$29,0,10*ROW('Water Data'!G118))="","",OFFSET('Water Data'!$G$29,0,10*ROW('Water Data'!G118)))</f>
        <v/>
      </c>
      <c r="CE124" s="297" t="str">
        <f ca="true">+IF(OFFSET('Water Data'!$H$27,0,10*ROW('Water Data'!H118))="","",OFFSET('Water Data'!$H$27,0,10*ROW('Water Data'!H118)))</f>
        <v/>
      </c>
      <c r="CF124" s="297" t="str">
        <f ca="true">+IF(OFFSET('Water Data'!$H$28,0,10*ROW('Water Data'!H118))="","",OFFSET('Water Data'!$H$28,0,10*ROW('Water Data'!H118)))</f>
        <v/>
      </c>
      <c r="CG124" s="297" t="str">
        <f ca="true">+IF(OFFSET('Water Data'!$H$29,0,10*ROW('Water Data'!H118))="","",OFFSET('Water Data'!$H$29,0,10*ROW('Water Data'!H118)))</f>
        <v/>
      </c>
      <c r="CH124" s="297" t="str">
        <f ca="true">+IF(OFFSET('Water Data'!$I$27,0,10*ROW('Water Data'!I118))="","",OFFSET('Water Data'!$I$27,0,10*ROW('Water Data'!I118)))</f>
        <v/>
      </c>
      <c r="CI124" s="297" t="str">
        <f ca="true">+IF(OFFSET('Water Data'!$I$28,0,10*ROW('Water Data'!I118))="","",OFFSET('Water Data'!$I$28,0,10*ROW('Water Data'!I118)))</f>
        <v/>
      </c>
      <c r="CJ124" s="297" t="str">
        <f ca="true">+IF(OFFSET('Water Data'!$I$29,0,10*ROW('Water Data'!I118))="","",OFFSET('Water Data'!$I$29,0,10*ROW('Water Data'!I118)))</f>
        <v/>
      </c>
      <c r="CK124" s="297" t="str">
        <f ca="true">+IF(OFFSET('Sanitation Data'!$D$28,0,10*ROW('Sanitation Data'!D118))="","",OFFSET('Sanitation Data'!$D$28,0,10*ROW('Sanitation Data'!D118)))</f>
        <v/>
      </c>
      <c r="CL124" s="297" t="str">
        <f ca="true">+IF(OFFSET('Sanitation Data'!$D$29,0,10*ROW('Sanitation Data'!D118))="","",OFFSET('Sanitation Data'!$D$29,0,10*ROW('Sanitation Data'!D118)))</f>
        <v/>
      </c>
      <c r="CM124" s="297" t="str">
        <f ca="true">+IF(OFFSET('Sanitation Data'!$D$30,0,10*ROW('Sanitation Data'!D118))="","",OFFSET('Sanitation Data'!$D$30,0,10*ROW('Sanitation Data'!D118)))</f>
        <v/>
      </c>
      <c r="CN124" s="297" t="str">
        <f ca="true">+IF(OFFSET('Sanitation Data'!$D$31,0,10*ROW('Sanitation Data'!D118))="","",OFFSET('Sanitation Data'!$D$31,0,10*ROW('Sanitation Data'!D118)))</f>
        <v/>
      </c>
      <c r="CO124" s="297" t="str">
        <f ca="true">+IF(OFFSET('Sanitation Data'!$D$32,0,10*ROW('Sanitation Data'!D118))="","",OFFSET('Sanitation Data'!$D$32,0,10*ROW('Sanitation Data'!D118)))</f>
        <v/>
      </c>
      <c r="CP124" s="297" t="str">
        <f ca="true">+IF(OFFSET('Sanitation Data'!$E$28,0,10*ROW('Sanitation Data'!E118))="","",OFFSET('Sanitation Data'!$E$28,0,10*ROW('Sanitation Data'!E118)))</f>
        <v/>
      </c>
      <c r="CQ124" s="297" t="str">
        <f ca="true">+IF(OFFSET('Sanitation Data'!$E$29,0,10*ROW('Sanitation Data'!E118))="","",OFFSET('Sanitation Data'!$E$29,0,10*ROW('Sanitation Data'!E118)))</f>
        <v/>
      </c>
      <c r="CR124" s="297" t="str">
        <f ca="true">+IF(OFFSET('Sanitation Data'!$E$30,0,10*ROW('Sanitation Data'!E118))="","",OFFSET('Sanitation Data'!$E$30,0,10*ROW('Sanitation Data'!E118)))</f>
        <v/>
      </c>
      <c r="CS124" s="297" t="str">
        <f ca="true">+IF(OFFSET('Sanitation Data'!$E$31,0,10*ROW('Sanitation Data'!E118))="","",OFFSET('Sanitation Data'!$E$31,0,10*ROW('Sanitation Data'!E118)))</f>
        <v/>
      </c>
      <c r="CT124" s="297" t="str">
        <f ca="true">+IF(OFFSET('Sanitation Data'!$E$32,0,10*ROW('Sanitation Data'!E118))="","",OFFSET('Sanitation Data'!$E$32,0,10*ROW('Sanitation Data'!E118)))</f>
        <v/>
      </c>
      <c r="CU124" s="297" t="str">
        <f ca="true">+IF(OFFSET('Sanitation Data'!$F$28,0,10*ROW('Sanitation Data'!F118))="","",OFFSET('Sanitation Data'!$F$28,0,10*ROW('Sanitation Data'!F118)))</f>
        <v/>
      </c>
      <c r="CV124" s="297" t="str">
        <f ca="true">+IF(OFFSET('Sanitation Data'!$F$29,0,10*ROW('Sanitation Data'!F118))="","",OFFSET('Sanitation Data'!$F$29,0,10*ROW('Sanitation Data'!F118)))</f>
        <v/>
      </c>
      <c r="CW124" s="297" t="str">
        <f ca="true">+IF(OFFSET('Sanitation Data'!$F$30,0,10*ROW('Sanitation Data'!F118))="","",OFFSET('Sanitation Data'!$F$30,0,10*ROW('Sanitation Data'!F118)))</f>
        <v/>
      </c>
      <c r="CX124" s="297" t="str">
        <f ca="true">+IF(OFFSET('Sanitation Data'!$F$31,0,10*ROW('Sanitation Data'!F118))="","",OFFSET('Sanitation Data'!$F$31,0,10*ROW('Sanitation Data'!F118)))</f>
        <v/>
      </c>
      <c r="CY124" s="297" t="str">
        <f ca="true">+IF(OFFSET('Sanitation Data'!$F$32,0,10*ROW('Sanitation Data'!F118))="","",OFFSET('Sanitation Data'!$F$32,0,10*ROW('Sanitation Data'!F118)))</f>
        <v/>
      </c>
      <c r="CZ124" s="297" t="str">
        <f ca="true">+IF(OFFSET('Sanitation Data'!$G$28,0,10*ROW('Sanitation Data'!G118))="","",OFFSET('Sanitation Data'!$G$28,0,10*ROW('Sanitation Data'!G118)))</f>
        <v/>
      </c>
      <c r="DA124" s="297" t="str">
        <f ca="true">+IF(OFFSET('Sanitation Data'!$G$29,0,10*ROW('Sanitation Data'!G118))="","",OFFSET('Sanitation Data'!$G$29,0,10*ROW('Sanitation Data'!G118)))</f>
        <v/>
      </c>
      <c r="DB124" s="297" t="str">
        <f ca="true">+IF(OFFSET('Sanitation Data'!$G$30,0,10*ROW('Sanitation Data'!G118))="","",OFFSET('Sanitation Data'!$G$30,0,10*ROW('Sanitation Data'!G118)))</f>
        <v/>
      </c>
      <c r="DC124" s="297" t="str">
        <f ca="true">+IF(OFFSET('Sanitation Data'!$G$31,0,10*ROW('Sanitation Data'!G118))="","",OFFSET('Sanitation Data'!$G$31,0,10*ROW('Sanitation Data'!G118)))</f>
        <v/>
      </c>
      <c r="DD124" s="297" t="str">
        <f ca="true">+IF(OFFSET('Sanitation Data'!$G$32,0,10*ROW('Sanitation Data'!G118))="","",OFFSET('Sanitation Data'!$G$32,0,10*ROW('Sanitation Data'!G118)))</f>
        <v/>
      </c>
      <c r="DE124" s="297" t="str">
        <f ca="true">+IF(OFFSET('Sanitation Data'!$H$28,0,10*ROW('Sanitation Data'!H118))="","",OFFSET('Sanitation Data'!$H$28,0,10*ROW('Sanitation Data'!H118)))</f>
        <v/>
      </c>
      <c r="DF124" s="297" t="str">
        <f ca="true">+IF(OFFSET('Sanitation Data'!$H$29,0,10*ROW('Sanitation Data'!H118))="","",OFFSET('Sanitation Data'!$H$29,0,10*ROW('Sanitation Data'!H118)))</f>
        <v/>
      </c>
      <c r="DG124" s="297" t="str">
        <f ca="true">+IF(OFFSET('Sanitation Data'!$H$30,0,10*ROW('Sanitation Data'!H118))="","",OFFSET('Sanitation Data'!$H$30,0,10*ROW('Sanitation Data'!H118)))</f>
        <v/>
      </c>
      <c r="DH124" s="297" t="str">
        <f ca="true">+IF(OFFSET('Sanitation Data'!$H$31,0,10*ROW('Sanitation Data'!H118))="","",OFFSET('Sanitation Data'!$H$31,0,10*ROW('Sanitation Data'!H118)))</f>
        <v/>
      </c>
      <c r="DI124" s="297" t="str">
        <f ca="true">+IF(OFFSET('Sanitation Data'!$H$32,0,10*ROW('Sanitation Data'!H118))="","",OFFSET('Sanitation Data'!$H$32,0,10*ROW('Sanitation Data'!H118)))</f>
        <v/>
      </c>
      <c r="DJ124" s="297" t="str">
        <f ca="true">+IF(OFFSET('Sanitation Data'!$I$28,0,10*ROW('Sanitation Data'!I118))="","",OFFSET('Sanitation Data'!$I$28,0,10*ROW('Sanitation Data'!I118)))</f>
        <v/>
      </c>
      <c r="DK124" s="297" t="str">
        <f ca="true">+IF(OFFSET('Sanitation Data'!$I$29,0,10*ROW('Sanitation Data'!I118))="","",OFFSET('Sanitation Data'!$I$29,0,10*ROW('Sanitation Data'!I118)))</f>
        <v/>
      </c>
      <c r="DL124" s="297" t="str">
        <f ca="true">+IF(OFFSET('Sanitation Data'!$I$30,0,10*ROW('Sanitation Data'!I118))="","",OFFSET('Sanitation Data'!$I$30,0,10*ROW('Sanitation Data'!I118)))</f>
        <v/>
      </c>
      <c r="DM124" s="297" t="str">
        <f ca="true">+IF(OFFSET('Sanitation Data'!$I$31,0,10*ROW('Sanitation Data'!I118))="","",OFFSET('Sanitation Data'!$I$31,0,10*ROW('Sanitation Data'!I118)))</f>
        <v/>
      </c>
      <c r="DN124" s="297" t="str">
        <f ca="true">+IF(OFFSET('Sanitation Data'!$I$32,0,10*ROW('Sanitation Data'!I118))="","",OFFSET('Sanitation Data'!$I$32,0,10*ROW('Sanitation Data'!I118)))</f>
        <v/>
      </c>
      <c r="DO124" s="297" t="str">
        <f ca="true">+IF(OFFSET('Hygiene Data'!$D$11,0,10*ROW('Hygiene Data'!D118))="","",OFFSET('Hygiene Data'!$D$11,0,10*ROW('Hygiene Data'!D118)))</f>
        <v/>
      </c>
      <c r="DP124" s="297" t="str">
        <f ca="true">+IF(OFFSET('Hygiene Data'!$D$12,0,10*ROW('Hygiene Data'!D118))="","",OFFSET('Hygiene Data'!$D$12,0,10*ROW('Hygiene Data'!D118)))</f>
        <v/>
      </c>
      <c r="DQ124" s="297" t="str">
        <f ca="true">+IF(OFFSET('Hygiene Data'!$D$13,0,10*ROW('Hygiene Data'!D118))="","",OFFSET('Hygiene Data'!$D$13,0,10*ROW('Hygiene Data'!D118)))</f>
        <v/>
      </c>
      <c r="DR124" s="297" t="str">
        <f ca="true">+IF(OFFSET('Hygiene Data'!$E$11,0,10*ROW('Hygiene Data'!E118))="","",OFFSET('Hygiene Data'!$E$11,0,10*ROW('Hygiene Data'!E118)))</f>
        <v/>
      </c>
      <c r="DS124" s="297" t="str">
        <f ca="true">+IF(OFFSET('Hygiene Data'!$E$12,0,10*ROW('Hygiene Data'!E118))="","",OFFSET('Hygiene Data'!$E$12,0,10*ROW('Hygiene Data'!E118)))</f>
        <v/>
      </c>
      <c r="DT124" s="297" t="str">
        <f ca="true">+IF(OFFSET('Hygiene Data'!$E$13,0,10*ROW('Hygiene Data'!E118))="","",OFFSET('Hygiene Data'!$E$13,0,10*ROW('Hygiene Data'!E118)))</f>
        <v/>
      </c>
      <c r="DU124" s="297" t="str">
        <f ca="true">+IF(OFFSET('Hygiene Data'!$F$11,0,10*ROW('Hygiene Data'!F118))="","",OFFSET('Hygiene Data'!$F$11,0,10*ROW('Hygiene Data'!F118)))</f>
        <v/>
      </c>
      <c r="DV124" s="297" t="str">
        <f ca="true">+IF(OFFSET('Hygiene Data'!$F$12,0,10*ROW('Hygiene Data'!F118))="","",OFFSET('Hygiene Data'!$F$12,0,10*ROW('Hygiene Data'!F118)))</f>
        <v/>
      </c>
      <c r="DW124" s="297" t="str">
        <f ca="true">+IF(OFFSET('Hygiene Data'!$F$13,0,10*ROW('Hygiene Data'!F118))="","",OFFSET('Hygiene Data'!$F$13,0,10*ROW('Hygiene Data'!F118)))</f>
        <v/>
      </c>
      <c r="DX124" s="297" t="str">
        <f ca="true">+IF(OFFSET('Hygiene Data'!$G$11,0,10*ROW('Hygiene Data'!G118))="","",OFFSET('Hygiene Data'!$G$11,0,10*ROW('Hygiene Data'!G118)))</f>
        <v/>
      </c>
      <c r="DY124" s="297" t="str">
        <f ca="true">+IF(OFFSET('Hygiene Data'!$G$12,0,10*ROW('Hygiene Data'!G118))="","",OFFSET('Hygiene Data'!$G$12,0,10*ROW('Hygiene Data'!G118)))</f>
        <v/>
      </c>
      <c r="DZ124" s="297" t="str">
        <f ca="true">+IF(OFFSET('Hygiene Data'!$G$13,0,10*ROW('Hygiene Data'!G118))="","",OFFSET('Hygiene Data'!$G$13,0,10*ROW('Hygiene Data'!G118)))</f>
        <v/>
      </c>
      <c r="EA124" s="297" t="str">
        <f ca="true">+IF(OFFSET('Hygiene Data'!$H$11,0,10*ROW('Hygiene Data'!H118))="","",OFFSET('Hygiene Data'!$H$11,0,10*ROW('Hygiene Data'!H118)))</f>
        <v/>
      </c>
      <c r="EB124" s="297" t="str">
        <f ca="true">+IF(OFFSET('Hygiene Data'!$H$12,0,10*ROW('Hygiene Data'!H118))="","",OFFSET('Hygiene Data'!$H$12,0,10*ROW('Hygiene Data'!H118)))</f>
        <v/>
      </c>
      <c r="EC124" s="297" t="str">
        <f ca="true">+IF(OFFSET('Hygiene Data'!$H$13,0,10*ROW('Hygiene Data'!H118))="","",OFFSET('Hygiene Data'!$H$13,0,10*ROW('Hygiene Data'!H118)))</f>
        <v/>
      </c>
      <c r="ED124" s="297" t="str">
        <f ca="true">+IF(OFFSET('Hygiene Data'!$I$11,0,10*ROW('Hygiene Data'!I118))="","",OFFSET('Hygiene Data'!$I$11,0,10*ROW('Hygiene Data'!I118)))</f>
        <v/>
      </c>
      <c r="EE124" s="297" t="str">
        <f ca="true">+IF(OFFSET('Hygiene Data'!$I$12,0,10*ROW('Hygiene Data'!I118))="","",OFFSET('Hygiene Data'!$I$12,0,10*ROW('Hygiene Data'!I118)))</f>
        <v/>
      </c>
      <c r="EF124" s="29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3"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7"/>
      <c r="BS125" s="297" t="str">
        <f ca="true">+IF(OFFSET('Water Data'!$D$27,0,10*ROW('Water Data'!D119))="","",OFFSET('Water Data'!$D$27,0,10*ROW('Water Data'!D119)))</f>
        <v/>
      </c>
      <c r="BT125" s="297" t="str">
        <f ca="true">+IF(OFFSET('Water Data'!$D$28,0,10*ROW('Water Data'!D119))="","",OFFSET('Water Data'!$D$28,0,10*ROW('Water Data'!D119)))</f>
        <v/>
      </c>
      <c r="BU125" s="297" t="str">
        <f ca="true">+IF(OFFSET('Water Data'!$D$29,0,10*ROW('Water Data'!D119))="","",OFFSET('Water Data'!$D$29,0,10*ROW('Water Data'!D119)))</f>
        <v/>
      </c>
      <c r="BV125" s="297" t="str">
        <f ca="true">+IF(OFFSET('Water Data'!$E$27,0,10*ROW('Water Data'!E119))="","",OFFSET('Water Data'!$E$27,0,10*ROW('Water Data'!E119)))</f>
        <v/>
      </c>
      <c r="BW125" s="297" t="str">
        <f ca="true">+IF(OFFSET('Water Data'!$E$28,0,10*ROW('Water Data'!E119))="","",OFFSET('Water Data'!$E$28,0,10*ROW('Water Data'!E119)))</f>
        <v/>
      </c>
      <c r="BX125" s="297" t="str">
        <f ca="true">+IF(OFFSET('Water Data'!$E$29,0,10*ROW('Water Data'!E119))="","",OFFSET('Water Data'!$E$29,0,10*ROW('Water Data'!E119)))</f>
        <v/>
      </c>
      <c r="BY125" s="297" t="str">
        <f ca="true">+IF(OFFSET('Water Data'!$F$27,0,10*ROW('Water Data'!F119))="","",OFFSET('Water Data'!$F$27,0,10*ROW('Water Data'!F119)))</f>
        <v/>
      </c>
      <c r="BZ125" s="297" t="str">
        <f ca="true">+IF(OFFSET('Water Data'!$F$28,0,10*ROW('Water Data'!F119))="","",OFFSET('Water Data'!$F$28,0,10*ROW('Water Data'!F119)))</f>
        <v/>
      </c>
      <c r="CA125" s="297" t="str">
        <f ca="true">+IF(OFFSET('Water Data'!$F$29,0,10*ROW('Water Data'!F119))="","",OFFSET('Water Data'!$F$29,0,10*ROW('Water Data'!F119)))</f>
        <v/>
      </c>
      <c r="CB125" s="297" t="str">
        <f ca="true">+IF(OFFSET('Water Data'!$G$27,0,10*ROW('Water Data'!G119))="","",OFFSET('Water Data'!$G$27,0,10*ROW('Water Data'!G119)))</f>
        <v/>
      </c>
      <c r="CC125" s="297" t="str">
        <f ca="true">+IF(OFFSET('Water Data'!$G$28,0,10*ROW('Water Data'!G119))="","",OFFSET('Water Data'!$G$28,0,10*ROW('Water Data'!G119)))</f>
        <v/>
      </c>
      <c r="CD125" s="297" t="str">
        <f ca="true">+IF(OFFSET('Water Data'!$G$29,0,10*ROW('Water Data'!G119))="","",OFFSET('Water Data'!$G$29,0,10*ROW('Water Data'!G119)))</f>
        <v/>
      </c>
      <c r="CE125" s="297" t="str">
        <f ca="true">+IF(OFFSET('Water Data'!$H$27,0,10*ROW('Water Data'!H119))="","",OFFSET('Water Data'!$H$27,0,10*ROW('Water Data'!H119)))</f>
        <v/>
      </c>
      <c r="CF125" s="297" t="str">
        <f ca="true">+IF(OFFSET('Water Data'!$H$28,0,10*ROW('Water Data'!H119))="","",OFFSET('Water Data'!$H$28,0,10*ROW('Water Data'!H119)))</f>
        <v/>
      </c>
      <c r="CG125" s="297" t="str">
        <f ca="true">+IF(OFFSET('Water Data'!$H$29,0,10*ROW('Water Data'!H119))="","",OFFSET('Water Data'!$H$29,0,10*ROW('Water Data'!H119)))</f>
        <v/>
      </c>
      <c r="CH125" s="297" t="str">
        <f ca="true">+IF(OFFSET('Water Data'!$I$27,0,10*ROW('Water Data'!I119))="","",OFFSET('Water Data'!$I$27,0,10*ROW('Water Data'!I119)))</f>
        <v/>
      </c>
      <c r="CI125" s="297" t="str">
        <f ca="true">+IF(OFFSET('Water Data'!$I$28,0,10*ROW('Water Data'!I119))="","",OFFSET('Water Data'!$I$28,0,10*ROW('Water Data'!I119)))</f>
        <v/>
      </c>
      <c r="CJ125" s="297" t="str">
        <f ca="true">+IF(OFFSET('Water Data'!$I$29,0,10*ROW('Water Data'!I119))="","",OFFSET('Water Data'!$I$29,0,10*ROW('Water Data'!I119)))</f>
        <v/>
      </c>
      <c r="CK125" s="297" t="str">
        <f ca="true">+IF(OFFSET('Sanitation Data'!$D$28,0,10*ROW('Sanitation Data'!D119))="","",OFFSET('Sanitation Data'!$D$28,0,10*ROW('Sanitation Data'!D119)))</f>
        <v/>
      </c>
      <c r="CL125" s="297" t="str">
        <f ca="true">+IF(OFFSET('Sanitation Data'!$D$29,0,10*ROW('Sanitation Data'!D119))="","",OFFSET('Sanitation Data'!$D$29,0,10*ROW('Sanitation Data'!D119)))</f>
        <v/>
      </c>
      <c r="CM125" s="297" t="str">
        <f ca="true">+IF(OFFSET('Sanitation Data'!$D$30,0,10*ROW('Sanitation Data'!D119))="","",OFFSET('Sanitation Data'!$D$30,0,10*ROW('Sanitation Data'!D119)))</f>
        <v/>
      </c>
      <c r="CN125" s="297" t="str">
        <f ca="true">+IF(OFFSET('Sanitation Data'!$D$31,0,10*ROW('Sanitation Data'!D119))="","",OFFSET('Sanitation Data'!$D$31,0,10*ROW('Sanitation Data'!D119)))</f>
        <v/>
      </c>
      <c r="CO125" s="297" t="str">
        <f ca="true">+IF(OFFSET('Sanitation Data'!$D$32,0,10*ROW('Sanitation Data'!D119))="","",OFFSET('Sanitation Data'!$D$32,0,10*ROW('Sanitation Data'!D119)))</f>
        <v/>
      </c>
      <c r="CP125" s="297" t="str">
        <f ca="true">+IF(OFFSET('Sanitation Data'!$E$28,0,10*ROW('Sanitation Data'!E119))="","",OFFSET('Sanitation Data'!$E$28,0,10*ROW('Sanitation Data'!E119)))</f>
        <v/>
      </c>
      <c r="CQ125" s="297" t="str">
        <f ca="true">+IF(OFFSET('Sanitation Data'!$E$29,0,10*ROW('Sanitation Data'!E119))="","",OFFSET('Sanitation Data'!$E$29,0,10*ROW('Sanitation Data'!E119)))</f>
        <v/>
      </c>
      <c r="CR125" s="297" t="str">
        <f ca="true">+IF(OFFSET('Sanitation Data'!$E$30,0,10*ROW('Sanitation Data'!E119))="","",OFFSET('Sanitation Data'!$E$30,0,10*ROW('Sanitation Data'!E119)))</f>
        <v/>
      </c>
      <c r="CS125" s="297" t="str">
        <f ca="true">+IF(OFFSET('Sanitation Data'!$E$31,0,10*ROW('Sanitation Data'!E119))="","",OFFSET('Sanitation Data'!$E$31,0,10*ROW('Sanitation Data'!E119)))</f>
        <v/>
      </c>
      <c r="CT125" s="297" t="str">
        <f ca="true">+IF(OFFSET('Sanitation Data'!$E$32,0,10*ROW('Sanitation Data'!E119))="","",OFFSET('Sanitation Data'!$E$32,0,10*ROW('Sanitation Data'!E119)))</f>
        <v/>
      </c>
      <c r="CU125" s="297" t="str">
        <f ca="true">+IF(OFFSET('Sanitation Data'!$F$28,0,10*ROW('Sanitation Data'!F119))="","",OFFSET('Sanitation Data'!$F$28,0,10*ROW('Sanitation Data'!F119)))</f>
        <v/>
      </c>
      <c r="CV125" s="297" t="str">
        <f ca="true">+IF(OFFSET('Sanitation Data'!$F$29,0,10*ROW('Sanitation Data'!F119))="","",OFFSET('Sanitation Data'!$F$29,0,10*ROW('Sanitation Data'!F119)))</f>
        <v/>
      </c>
      <c r="CW125" s="297" t="str">
        <f ca="true">+IF(OFFSET('Sanitation Data'!$F$30,0,10*ROW('Sanitation Data'!F119))="","",OFFSET('Sanitation Data'!$F$30,0,10*ROW('Sanitation Data'!F119)))</f>
        <v/>
      </c>
      <c r="CX125" s="297" t="str">
        <f ca="true">+IF(OFFSET('Sanitation Data'!$F$31,0,10*ROW('Sanitation Data'!F119))="","",OFFSET('Sanitation Data'!$F$31,0,10*ROW('Sanitation Data'!F119)))</f>
        <v/>
      </c>
      <c r="CY125" s="297" t="str">
        <f ca="true">+IF(OFFSET('Sanitation Data'!$F$32,0,10*ROW('Sanitation Data'!F119))="","",OFFSET('Sanitation Data'!$F$32,0,10*ROW('Sanitation Data'!F119)))</f>
        <v/>
      </c>
      <c r="CZ125" s="297" t="str">
        <f ca="true">+IF(OFFSET('Sanitation Data'!$G$28,0,10*ROW('Sanitation Data'!G119))="","",OFFSET('Sanitation Data'!$G$28,0,10*ROW('Sanitation Data'!G119)))</f>
        <v/>
      </c>
      <c r="DA125" s="297" t="str">
        <f ca="true">+IF(OFFSET('Sanitation Data'!$G$29,0,10*ROW('Sanitation Data'!G119))="","",OFFSET('Sanitation Data'!$G$29,0,10*ROW('Sanitation Data'!G119)))</f>
        <v/>
      </c>
      <c r="DB125" s="297" t="str">
        <f ca="true">+IF(OFFSET('Sanitation Data'!$G$30,0,10*ROW('Sanitation Data'!G119))="","",OFFSET('Sanitation Data'!$G$30,0,10*ROW('Sanitation Data'!G119)))</f>
        <v/>
      </c>
      <c r="DC125" s="297" t="str">
        <f ca="true">+IF(OFFSET('Sanitation Data'!$G$31,0,10*ROW('Sanitation Data'!G119))="","",OFFSET('Sanitation Data'!$G$31,0,10*ROW('Sanitation Data'!G119)))</f>
        <v/>
      </c>
      <c r="DD125" s="297" t="str">
        <f ca="true">+IF(OFFSET('Sanitation Data'!$G$32,0,10*ROW('Sanitation Data'!G119))="","",OFFSET('Sanitation Data'!$G$32,0,10*ROW('Sanitation Data'!G119)))</f>
        <v/>
      </c>
      <c r="DE125" s="297" t="str">
        <f ca="true">+IF(OFFSET('Sanitation Data'!$H$28,0,10*ROW('Sanitation Data'!H119))="","",OFFSET('Sanitation Data'!$H$28,0,10*ROW('Sanitation Data'!H119)))</f>
        <v/>
      </c>
      <c r="DF125" s="297" t="str">
        <f ca="true">+IF(OFFSET('Sanitation Data'!$H$29,0,10*ROW('Sanitation Data'!H119))="","",OFFSET('Sanitation Data'!$H$29,0,10*ROW('Sanitation Data'!H119)))</f>
        <v/>
      </c>
      <c r="DG125" s="297" t="str">
        <f ca="true">+IF(OFFSET('Sanitation Data'!$H$30,0,10*ROW('Sanitation Data'!H119))="","",OFFSET('Sanitation Data'!$H$30,0,10*ROW('Sanitation Data'!H119)))</f>
        <v/>
      </c>
      <c r="DH125" s="297" t="str">
        <f ca="true">+IF(OFFSET('Sanitation Data'!$H$31,0,10*ROW('Sanitation Data'!H119))="","",OFFSET('Sanitation Data'!$H$31,0,10*ROW('Sanitation Data'!H119)))</f>
        <v/>
      </c>
      <c r="DI125" s="297" t="str">
        <f ca="true">+IF(OFFSET('Sanitation Data'!$H$32,0,10*ROW('Sanitation Data'!H119))="","",OFFSET('Sanitation Data'!$H$32,0,10*ROW('Sanitation Data'!H119)))</f>
        <v/>
      </c>
      <c r="DJ125" s="297" t="str">
        <f ca="true">+IF(OFFSET('Sanitation Data'!$I$28,0,10*ROW('Sanitation Data'!I119))="","",OFFSET('Sanitation Data'!$I$28,0,10*ROW('Sanitation Data'!I119)))</f>
        <v/>
      </c>
      <c r="DK125" s="297" t="str">
        <f ca="true">+IF(OFFSET('Sanitation Data'!$I$29,0,10*ROW('Sanitation Data'!I119))="","",OFFSET('Sanitation Data'!$I$29,0,10*ROW('Sanitation Data'!I119)))</f>
        <v/>
      </c>
      <c r="DL125" s="297" t="str">
        <f ca="true">+IF(OFFSET('Sanitation Data'!$I$30,0,10*ROW('Sanitation Data'!I119))="","",OFFSET('Sanitation Data'!$I$30,0,10*ROW('Sanitation Data'!I119)))</f>
        <v/>
      </c>
      <c r="DM125" s="297" t="str">
        <f ca="true">+IF(OFFSET('Sanitation Data'!$I$31,0,10*ROW('Sanitation Data'!I119))="","",OFFSET('Sanitation Data'!$I$31,0,10*ROW('Sanitation Data'!I119)))</f>
        <v/>
      </c>
      <c r="DN125" s="297" t="str">
        <f ca="true">+IF(OFFSET('Sanitation Data'!$I$32,0,10*ROW('Sanitation Data'!I119))="","",OFFSET('Sanitation Data'!$I$32,0,10*ROW('Sanitation Data'!I119)))</f>
        <v/>
      </c>
      <c r="DO125" s="297" t="str">
        <f ca="true">+IF(OFFSET('Hygiene Data'!$D$11,0,10*ROW('Hygiene Data'!D119))="","",OFFSET('Hygiene Data'!$D$11,0,10*ROW('Hygiene Data'!D119)))</f>
        <v/>
      </c>
      <c r="DP125" s="297" t="str">
        <f ca="true">+IF(OFFSET('Hygiene Data'!$D$12,0,10*ROW('Hygiene Data'!D119))="","",OFFSET('Hygiene Data'!$D$12,0,10*ROW('Hygiene Data'!D119)))</f>
        <v/>
      </c>
      <c r="DQ125" s="297" t="str">
        <f ca="true">+IF(OFFSET('Hygiene Data'!$D$13,0,10*ROW('Hygiene Data'!D119))="","",OFFSET('Hygiene Data'!$D$13,0,10*ROW('Hygiene Data'!D119)))</f>
        <v/>
      </c>
      <c r="DR125" s="297" t="str">
        <f ca="true">+IF(OFFSET('Hygiene Data'!$E$11,0,10*ROW('Hygiene Data'!E119))="","",OFFSET('Hygiene Data'!$E$11,0,10*ROW('Hygiene Data'!E119)))</f>
        <v/>
      </c>
      <c r="DS125" s="297" t="str">
        <f ca="true">+IF(OFFSET('Hygiene Data'!$E$12,0,10*ROW('Hygiene Data'!E119))="","",OFFSET('Hygiene Data'!$E$12,0,10*ROW('Hygiene Data'!E119)))</f>
        <v/>
      </c>
      <c r="DT125" s="297" t="str">
        <f ca="true">+IF(OFFSET('Hygiene Data'!$E$13,0,10*ROW('Hygiene Data'!E119))="","",OFFSET('Hygiene Data'!$E$13,0,10*ROW('Hygiene Data'!E119)))</f>
        <v/>
      </c>
      <c r="DU125" s="297" t="str">
        <f ca="true">+IF(OFFSET('Hygiene Data'!$F$11,0,10*ROW('Hygiene Data'!F119))="","",OFFSET('Hygiene Data'!$F$11,0,10*ROW('Hygiene Data'!F119)))</f>
        <v/>
      </c>
      <c r="DV125" s="297" t="str">
        <f ca="true">+IF(OFFSET('Hygiene Data'!$F$12,0,10*ROW('Hygiene Data'!F119))="","",OFFSET('Hygiene Data'!$F$12,0,10*ROW('Hygiene Data'!F119)))</f>
        <v/>
      </c>
      <c r="DW125" s="297" t="str">
        <f ca="true">+IF(OFFSET('Hygiene Data'!$F$13,0,10*ROW('Hygiene Data'!F119))="","",OFFSET('Hygiene Data'!$F$13,0,10*ROW('Hygiene Data'!F119)))</f>
        <v/>
      </c>
      <c r="DX125" s="297" t="str">
        <f ca="true">+IF(OFFSET('Hygiene Data'!$G$11,0,10*ROW('Hygiene Data'!G119))="","",OFFSET('Hygiene Data'!$G$11,0,10*ROW('Hygiene Data'!G119)))</f>
        <v/>
      </c>
      <c r="DY125" s="297" t="str">
        <f ca="true">+IF(OFFSET('Hygiene Data'!$G$12,0,10*ROW('Hygiene Data'!G119))="","",OFFSET('Hygiene Data'!$G$12,0,10*ROW('Hygiene Data'!G119)))</f>
        <v/>
      </c>
      <c r="DZ125" s="297" t="str">
        <f ca="true">+IF(OFFSET('Hygiene Data'!$G$13,0,10*ROW('Hygiene Data'!G119))="","",OFFSET('Hygiene Data'!$G$13,0,10*ROW('Hygiene Data'!G119)))</f>
        <v/>
      </c>
      <c r="EA125" s="297" t="str">
        <f ca="true">+IF(OFFSET('Hygiene Data'!$H$11,0,10*ROW('Hygiene Data'!H119))="","",OFFSET('Hygiene Data'!$H$11,0,10*ROW('Hygiene Data'!H119)))</f>
        <v/>
      </c>
      <c r="EB125" s="297" t="str">
        <f ca="true">+IF(OFFSET('Hygiene Data'!$H$12,0,10*ROW('Hygiene Data'!H119))="","",OFFSET('Hygiene Data'!$H$12,0,10*ROW('Hygiene Data'!H119)))</f>
        <v/>
      </c>
      <c r="EC125" s="297" t="str">
        <f ca="true">+IF(OFFSET('Hygiene Data'!$H$13,0,10*ROW('Hygiene Data'!H119))="","",OFFSET('Hygiene Data'!$H$13,0,10*ROW('Hygiene Data'!H119)))</f>
        <v/>
      </c>
      <c r="ED125" s="297" t="str">
        <f ca="true">+IF(OFFSET('Hygiene Data'!$I$11,0,10*ROW('Hygiene Data'!I119))="","",OFFSET('Hygiene Data'!$I$11,0,10*ROW('Hygiene Data'!I119)))</f>
        <v/>
      </c>
      <c r="EE125" s="297" t="str">
        <f ca="true">+IF(OFFSET('Hygiene Data'!$I$12,0,10*ROW('Hygiene Data'!I119))="","",OFFSET('Hygiene Data'!$I$12,0,10*ROW('Hygiene Data'!I119)))</f>
        <v/>
      </c>
      <c r="EF125" s="29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3"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7"/>
      <c r="BS126" s="297" t="str">
        <f ca="true">+IF(OFFSET('Water Data'!$D$27,0,10*ROW('Water Data'!D120))="","",OFFSET('Water Data'!$D$27,0,10*ROW('Water Data'!D120)))</f>
        <v/>
      </c>
      <c r="BT126" s="297" t="str">
        <f ca="true">+IF(OFFSET('Water Data'!$D$28,0,10*ROW('Water Data'!D120))="","",OFFSET('Water Data'!$D$28,0,10*ROW('Water Data'!D120)))</f>
        <v/>
      </c>
      <c r="BU126" s="297" t="str">
        <f ca="true">+IF(OFFSET('Water Data'!$D$29,0,10*ROW('Water Data'!D120))="","",OFFSET('Water Data'!$D$29,0,10*ROW('Water Data'!D120)))</f>
        <v/>
      </c>
      <c r="BV126" s="297" t="str">
        <f ca="true">+IF(OFFSET('Water Data'!$E$27,0,10*ROW('Water Data'!E120))="","",OFFSET('Water Data'!$E$27,0,10*ROW('Water Data'!E120)))</f>
        <v/>
      </c>
      <c r="BW126" s="297" t="str">
        <f ca="true">+IF(OFFSET('Water Data'!$E$28,0,10*ROW('Water Data'!E120))="","",OFFSET('Water Data'!$E$28,0,10*ROW('Water Data'!E120)))</f>
        <v/>
      </c>
      <c r="BX126" s="297" t="str">
        <f ca="true">+IF(OFFSET('Water Data'!$E$29,0,10*ROW('Water Data'!E120))="","",OFFSET('Water Data'!$E$29,0,10*ROW('Water Data'!E120)))</f>
        <v/>
      </c>
      <c r="BY126" s="297" t="str">
        <f ca="true">+IF(OFFSET('Water Data'!$F$27,0,10*ROW('Water Data'!F120))="","",OFFSET('Water Data'!$F$27,0,10*ROW('Water Data'!F120)))</f>
        <v/>
      </c>
      <c r="BZ126" s="297" t="str">
        <f ca="true">+IF(OFFSET('Water Data'!$F$28,0,10*ROW('Water Data'!F120))="","",OFFSET('Water Data'!$F$28,0,10*ROW('Water Data'!F120)))</f>
        <v/>
      </c>
      <c r="CA126" s="297" t="str">
        <f ca="true">+IF(OFFSET('Water Data'!$F$29,0,10*ROW('Water Data'!F120))="","",OFFSET('Water Data'!$F$29,0,10*ROW('Water Data'!F120)))</f>
        <v/>
      </c>
      <c r="CB126" s="297" t="str">
        <f ca="true">+IF(OFFSET('Water Data'!$G$27,0,10*ROW('Water Data'!G120))="","",OFFSET('Water Data'!$G$27,0,10*ROW('Water Data'!G120)))</f>
        <v/>
      </c>
      <c r="CC126" s="297" t="str">
        <f ca="true">+IF(OFFSET('Water Data'!$G$28,0,10*ROW('Water Data'!G120))="","",OFFSET('Water Data'!$G$28,0,10*ROW('Water Data'!G120)))</f>
        <v/>
      </c>
      <c r="CD126" s="297" t="str">
        <f ca="true">+IF(OFFSET('Water Data'!$G$29,0,10*ROW('Water Data'!G120))="","",OFFSET('Water Data'!$G$29,0,10*ROW('Water Data'!G120)))</f>
        <v/>
      </c>
      <c r="CE126" s="297" t="str">
        <f ca="true">+IF(OFFSET('Water Data'!$H$27,0,10*ROW('Water Data'!H120))="","",OFFSET('Water Data'!$H$27,0,10*ROW('Water Data'!H120)))</f>
        <v/>
      </c>
      <c r="CF126" s="297" t="str">
        <f ca="true">+IF(OFFSET('Water Data'!$H$28,0,10*ROW('Water Data'!H120))="","",OFFSET('Water Data'!$H$28,0,10*ROW('Water Data'!H120)))</f>
        <v/>
      </c>
      <c r="CG126" s="297" t="str">
        <f ca="true">+IF(OFFSET('Water Data'!$H$29,0,10*ROW('Water Data'!H120))="","",OFFSET('Water Data'!$H$29,0,10*ROW('Water Data'!H120)))</f>
        <v/>
      </c>
      <c r="CH126" s="297" t="str">
        <f ca="true">+IF(OFFSET('Water Data'!$I$27,0,10*ROW('Water Data'!I120))="","",OFFSET('Water Data'!$I$27,0,10*ROW('Water Data'!I120)))</f>
        <v/>
      </c>
      <c r="CI126" s="297" t="str">
        <f ca="true">+IF(OFFSET('Water Data'!$I$28,0,10*ROW('Water Data'!I120))="","",OFFSET('Water Data'!$I$28,0,10*ROW('Water Data'!I120)))</f>
        <v/>
      </c>
      <c r="CJ126" s="297" t="str">
        <f ca="true">+IF(OFFSET('Water Data'!$I$29,0,10*ROW('Water Data'!I120))="","",OFFSET('Water Data'!$I$29,0,10*ROW('Water Data'!I120)))</f>
        <v/>
      </c>
      <c r="CK126" s="297" t="str">
        <f ca="true">+IF(OFFSET('Sanitation Data'!$D$28,0,10*ROW('Sanitation Data'!D120))="","",OFFSET('Sanitation Data'!$D$28,0,10*ROW('Sanitation Data'!D120)))</f>
        <v/>
      </c>
      <c r="CL126" s="297" t="str">
        <f ca="true">+IF(OFFSET('Sanitation Data'!$D$29,0,10*ROW('Sanitation Data'!D120))="","",OFFSET('Sanitation Data'!$D$29,0,10*ROW('Sanitation Data'!D120)))</f>
        <v/>
      </c>
      <c r="CM126" s="297" t="str">
        <f ca="true">+IF(OFFSET('Sanitation Data'!$D$30,0,10*ROW('Sanitation Data'!D120))="","",OFFSET('Sanitation Data'!$D$30,0,10*ROW('Sanitation Data'!D120)))</f>
        <v/>
      </c>
      <c r="CN126" s="297" t="str">
        <f ca="true">+IF(OFFSET('Sanitation Data'!$D$31,0,10*ROW('Sanitation Data'!D120))="","",OFFSET('Sanitation Data'!$D$31,0,10*ROW('Sanitation Data'!D120)))</f>
        <v/>
      </c>
      <c r="CO126" s="297" t="str">
        <f ca="true">+IF(OFFSET('Sanitation Data'!$D$32,0,10*ROW('Sanitation Data'!D120))="","",OFFSET('Sanitation Data'!$D$32,0,10*ROW('Sanitation Data'!D120)))</f>
        <v/>
      </c>
      <c r="CP126" s="297" t="str">
        <f ca="true">+IF(OFFSET('Sanitation Data'!$E$28,0,10*ROW('Sanitation Data'!E120))="","",OFFSET('Sanitation Data'!$E$28,0,10*ROW('Sanitation Data'!E120)))</f>
        <v/>
      </c>
      <c r="CQ126" s="297" t="str">
        <f ca="true">+IF(OFFSET('Sanitation Data'!$E$29,0,10*ROW('Sanitation Data'!E120))="","",OFFSET('Sanitation Data'!$E$29,0,10*ROW('Sanitation Data'!E120)))</f>
        <v/>
      </c>
      <c r="CR126" s="297" t="str">
        <f ca="true">+IF(OFFSET('Sanitation Data'!$E$30,0,10*ROW('Sanitation Data'!E120))="","",OFFSET('Sanitation Data'!$E$30,0,10*ROW('Sanitation Data'!E120)))</f>
        <v/>
      </c>
      <c r="CS126" s="297" t="str">
        <f ca="true">+IF(OFFSET('Sanitation Data'!$E$31,0,10*ROW('Sanitation Data'!E120))="","",OFFSET('Sanitation Data'!$E$31,0,10*ROW('Sanitation Data'!E120)))</f>
        <v/>
      </c>
      <c r="CT126" s="297" t="str">
        <f ca="true">+IF(OFFSET('Sanitation Data'!$E$32,0,10*ROW('Sanitation Data'!E120))="","",OFFSET('Sanitation Data'!$E$32,0,10*ROW('Sanitation Data'!E120)))</f>
        <v/>
      </c>
      <c r="CU126" s="297" t="str">
        <f ca="true">+IF(OFFSET('Sanitation Data'!$F$28,0,10*ROW('Sanitation Data'!F120))="","",OFFSET('Sanitation Data'!$F$28,0,10*ROW('Sanitation Data'!F120)))</f>
        <v/>
      </c>
      <c r="CV126" s="297" t="str">
        <f ca="true">+IF(OFFSET('Sanitation Data'!$F$29,0,10*ROW('Sanitation Data'!F120))="","",OFFSET('Sanitation Data'!$F$29,0,10*ROW('Sanitation Data'!F120)))</f>
        <v/>
      </c>
      <c r="CW126" s="297" t="str">
        <f ca="true">+IF(OFFSET('Sanitation Data'!$F$30,0,10*ROW('Sanitation Data'!F120))="","",OFFSET('Sanitation Data'!$F$30,0,10*ROW('Sanitation Data'!F120)))</f>
        <v/>
      </c>
      <c r="CX126" s="297" t="str">
        <f ca="true">+IF(OFFSET('Sanitation Data'!$F$31,0,10*ROW('Sanitation Data'!F120))="","",OFFSET('Sanitation Data'!$F$31,0,10*ROW('Sanitation Data'!F120)))</f>
        <v/>
      </c>
      <c r="CY126" s="297" t="str">
        <f ca="true">+IF(OFFSET('Sanitation Data'!$F$32,0,10*ROW('Sanitation Data'!F120))="","",OFFSET('Sanitation Data'!$F$32,0,10*ROW('Sanitation Data'!F120)))</f>
        <v/>
      </c>
      <c r="CZ126" s="297" t="str">
        <f ca="true">+IF(OFFSET('Sanitation Data'!$G$28,0,10*ROW('Sanitation Data'!G120))="","",OFFSET('Sanitation Data'!$G$28,0,10*ROW('Sanitation Data'!G120)))</f>
        <v/>
      </c>
      <c r="DA126" s="297" t="str">
        <f ca="true">+IF(OFFSET('Sanitation Data'!$G$29,0,10*ROW('Sanitation Data'!G120))="","",OFFSET('Sanitation Data'!$G$29,0,10*ROW('Sanitation Data'!G120)))</f>
        <v/>
      </c>
      <c r="DB126" s="297" t="str">
        <f ca="true">+IF(OFFSET('Sanitation Data'!$G$30,0,10*ROW('Sanitation Data'!G120))="","",OFFSET('Sanitation Data'!$G$30,0,10*ROW('Sanitation Data'!G120)))</f>
        <v/>
      </c>
      <c r="DC126" s="297" t="str">
        <f ca="true">+IF(OFFSET('Sanitation Data'!$G$31,0,10*ROW('Sanitation Data'!G120))="","",OFFSET('Sanitation Data'!$G$31,0,10*ROW('Sanitation Data'!G120)))</f>
        <v/>
      </c>
      <c r="DD126" s="297" t="str">
        <f ca="true">+IF(OFFSET('Sanitation Data'!$G$32,0,10*ROW('Sanitation Data'!G120))="","",OFFSET('Sanitation Data'!$G$32,0,10*ROW('Sanitation Data'!G120)))</f>
        <v/>
      </c>
      <c r="DE126" s="297" t="str">
        <f ca="true">+IF(OFFSET('Sanitation Data'!$H$28,0,10*ROW('Sanitation Data'!H120))="","",OFFSET('Sanitation Data'!$H$28,0,10*ROW('Sanitation Data'!H120)))</f>
        <v/>
      </c>
      <c r="DF126" s="297" t="str">
        <f ca="true">+IF(OFFSET('Sanitation Data'!$H$29,0,10*ROW('Sanitation Data'!H120))="","",OFFSET('Sanitation Data'!$H$29,0,10*ROW('Sanitation Data'!H120)))</f>
        <v/>
      </c>
      <c r="DG126" s="297" t="str">
        <f ca="true">+IF(OFFSET('Sanitation Data'!$H$30,0,10*ROW('Sanitation Data'!H120))="","",OFFSET('Sanitation Data'!$H$30,0,10*ROW('Sanitation Data'!H120)))</f>
        <v/>
      </c>
      <c r="DH126" s="297" t="str">
        <f ca="true">+IF(OFFSET('Sanitation Data'!$H$31,0,10*ROW('Sanitation Data'!H120))="","",OFFSET('Sanitation Data'!$H$31,0,10*ROW('Sanitation Data'!H120)))</f>
        <v/>
      </c>
      <c r="DI126" s="297" t="str">
        <f ca="true">+IF(OFFSET('Sanitation Data'!$H$32,0,10*ROW('Sanitation Data'!H120))="","",OFFSET('Sanitation Data'!$H$32,0,10*ROW('Sanitation Data'!H120)))</f>
        <v/>
      </c>
      <c r="DJ126" s="297" t="str">
        <f ca="true">+IF(OFFSET('Sanitation Data'!$I$28,0,10*ROW('Sanitation Data'!I120))="","",OFFSET('Sanitation Data'!$I$28,0,10*ROW('Sanitation Data'!I120)))</f>
        <v/>
      </c>
      <c r="DK126" s="297" t="str">
        <f ca="true">+IF(OFFSET('Sanitation Data'!$I$29,0,10*ROW('Sanitation Data'!I120))="","",OFFSET('Sanitation Data'!$I$29,0,10*ROW('Sanitation Data'!I120)))</f>
        <v/>
      </c>
      <c r="DL126" s="297" t="str">
        <f ca="true">+IF(OFFSET('Sanitation Data'!$I$30,0,10*ROW('Sanitation Data'!I120))="","",OFFSET('Sanitation Data'!$I$30,0,10*ROW('Sanitation Data'!I120)))</f>
        <v/>
      </c>
      <c r="DM126" s="297" t="str">
        <f ca="true">+IF(OFFSET('Sanitation Data'!$I$31,0,10*ROW('Sanitation Data'!I120))="","",OFFSET('Sanitation Data'!$I$31,0,10*ROW('Sanitation Data'!I120)))</f>
        <v/>
      </c>
      <c r="DN126" s="297" t="str">
        <f ca="true">+IF(OFFSET('Sanitation Data'!$I$32,0,10*ROW('Sanitation Data'!I120))="","",OFFSET('Sanitation Data'!$I$32,0,10*ROW('Sanitation Data'!I120)))</f>
        <v/>
      </c>
      <c r="DO126" s="297" t="str">
        <f ca="true">+IF(OFFSET('Hygiene Data'!$D$11,0,10*ROW('Hygiene Data'!D120))="","",OFFSET('Hygiene Data'!$D$11,0,10*ROW('Hygiene Data'!D120)))</f>
        <v/>
      </c>
      <c r="DP126" s="297" t="str">
        <f ca="true">+IF(OFFSET('Hygiene Data'!$D$12,0,10*ROW('Hygiene Data'!D120))="","",OFFSET('Hygiene Data'!$D$12,0,10*ROW('Hygiene Data'!D120)))</f>
        <v/>
      </c>
      <c r="DQ126" s="297" t="str">
        <f ca="true">+IF(OFFSET('Hygiene Data'!$D$13,0,10*ROW('Hygiene Data'!D120))="","",OFFSET('Hygiene Data'!$D$13,0,10*ROW('Hygiene Data'!D120)))</f>
        <v/>
      </c>
      <c r="DR126" s="297" t="str">
        <f ca="true">+IF(OFFSET('Hygiene Data'!$E$11,0,10*ROW('Hygiene Data'!E120))="","",OFFSET('Hygiene Data'!$E$11,0,10*ROW('Hygiene Data'!E120)))</f>
        <v/>
      </c>
      <c r="DS126" s="297" t="str">
        <f ca="true">+IF(OFFSET('Hygiene Data'!$E$12,0,10*ROW('Hygiene Data'!E120))="","",OFFSET('Hygiene Data'!$E$12,0,10*ROW('Hygiene Data'!E120)))</f>
        <v/>
      </c>
      <c r="DT126" s="297" t="str">
        <f ca="true">+IF(OFFSET('Hygiene Data'!$E$13,0,10*ROW('Hygiene Data'!E120))="","",OFFSET('Hygiene Data'!$E$13,0,10*ROW('Hygiene Data'!E120)))</f>
        <v/>
      </c>
      <c r="DU126" s="297" t="str">
        <f ca="true">+IF(OFFSET('Hygiene Data'!$F$11,0,10*ROW('Hygiene Data'!F120))="","",OFFSET('Hygiene Data'!$F$11,0,10*ROW('Hygiene Data'!F120)))</f>
        <v/>
      </c>
      <c r="DV126" s="297" t="str">
        <f ca="true">+IF(OFFSET('Hygiene Data'!$F$12,0,10*ROW('Hygiene Data'!F120))="","",OFFSET('Hygiene Data'!$F$12,0,10*ROW('Hygiene Data'!F120)))</f>
        <v/>
      </c>
      <c r="DW126" s="297" t="str">
        <f ca="true">+IF(OFFSET('Hygiene Data'!$F$13,0,10*ROW('Hygiene Data'!F120))="","",OFFSET('Hygiene Data'!$F$13,0,10*ROW('Hygiene Data'!F120)))</f>
        <v/>
      </c>
      <c r="DX126" s="297" t="str">
        <f ca="true">+IF(OFFSET('Hygiene Data'!$G$11,0,10*ROW('Hygiene Data'!G120))="","",OFFSET('Hygiene Data'!$G$11,0,10*ROW('Hygiene Data'!G120)))</f>
        <v/>
      </c>
      <c r="DY126" s="297" t="str">
        <f ca="true">+IF(OFFSET('Hygiene Data'!$G$12,0,10*ROW('Hygiene Data'!G120))="","",OFFSET('Hygiene Data'!$G$12,0,10*ROW('Hygiene Data'!G120)))</f>
        <v/>
      </c>
      <c r="DZ126" s="297" t="str">
        <f ca="true">+IF(OFFSET('Hygiene Data'!$G$13,0,10*ROW('Hygiene Data'!G120))="","",OFFSET('Hygiene Data'!$G$13,0,10*ROW('Hygiene Data'!G120)))</f>
        <v/>
      </c>
      <c r="EA126" s="297" t="str">
        <f ca="true">+IF(OFFSET('Hygiene Data'!$H$11,0,10*ROW('Hygiene Data'!H120))="","",OFFSET('Hygiene Data'!$H$11,0,10*ROW('Hygiene Data'!H120)))</f>
        <v/>
      </c>
      <c r="EB126" s="297" t="str">
        <f ca="true">+IF(OFFSET('Hygiene Data'!$H$12,0,10*ROW('Hygiene Data'!H120))="","",OFFSET('Hygiene Data'!$H$12,0,10*ROW('Hygiene Data'!H120)))</f>
        <v/>
      </c>
      <c r="EC126" s="297" t="str">
        <f ca="true">+IF(OFFSET('Hygiene Data'!$H$13,0,10*ROW('Hygiene Data'!H120))="","",OFFSET('Hygiene Data'!$H$13,0,10*ROW('Hygiene Data'!H120)))</f>
        <v/>
      </c>
      <c r="ED126" s="297" t="str">
        <f ca="true">+IF(OFFSET('Hygiene Data'!$I$11,0,10*ROW('Hygiene Data'!I120))="","",OFFSET('Hygiene Data'!$I$11,0,10*ROW('Hygiene Data'!I120)))</f>
        <v/>
      </c>
      <c r="EE126" s="297" t="str">
        <f ca="true">+IF(OFFSET('Hygiene Data'!$I$12,0,10*ROW('Hygiene Data'!I120))="","",OFFSET('Hygiene Data'!$I$12,0,10*ROW('Hygiene Data'!I120)))</f>
        <v/>
      </c>
      <c r="EF126" s="29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3"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7"/>
      <c r="BS127" s="297" t="str">
        <f ca="true">+IF(OFFSET('Water Data'!$D$27,0,10*ROW('Water Data'!D121))="","",OFFSET('Water Data'!$D$27,0,10*ROW('Water Data'!D121)))</f>
        <v/>
      </c>
      <c r="BT127" s="297" t="str">
        <f ca="true">+IF(OFFSET('Water Data'!$D$28,0,10*ROW('Water Data'!D121))="","",OFFSET('Water Data'!$D$28,0,10*ROW('Water Data'!D121)))</f>
        <v/>
      </c>
      <c r="BU127" s="297" t="str">
        <f ca="true">+IF(OFFSET('Water Data'!$D$29,0,10*ROW('Water Data'!D121))="","",OFFSET('Water Data'!$D$29,0,10*ROW('Water Data'!D121)))</f>
        <v/>
      </c>
      <c r="BV127" s="297" t="str">
        <f ca="true">+IF(OFFSET('Water Data'!$E$27,0,10*ROW('Water Data'!E121))="","",OFFSET('Water Data'!$E$27,0,10*ROW('Water Data'!E121)))</f>
        <v/>
      </c>
      <c r="BW127" s="297" t="str">
        <f ca="true">+IF(OFFSET('Water Data'!$E$28,0,10*ROW('Water Data'!E121))="","",OFFSET('Water Data'!$E$28,0,10*ROW('Water Data'!E121)))</f>
        <v/>
      </c>
      <c r="BX127" s="297" t="str">
        <f ca="true">+IF(OFFSET('Water Data'!$E$29,0,10*ROW('Water Data'!E121))="","",OFFSET('Water Data'!$E$29,0,10*ROW('Water Data'!E121)))</f>
        <v/>
      </c>
      <c r="BY127" s="297" t="str">
        <f ca="true">+IF(OFFSET('Water Data'!$F$27,0,10*ROW('Water Data'!F121))="","",OFFSET('Water Data'!$F$27,0,10*ROW('Water Data'!F121)))</f>
        <v/>
      </c>
      <c r="BZ127" s="297" t="str">
        <f ca="true">+IF(OFFSET('Water Data'!$F$28,0,10*ROW('Water Data'!F121))="","",OFFSET('Water Data'!$F$28,0,10*ROW('Water Data'!F121)))</f>
        <v/>
      </c>
      <c r="CA127" s="297" t="str">
        <f ca="true">+IF(OFFSET('Water Data'!$F$29,0,10*ROW('Water Data'!F121))="","",OFFSET('Water Data'!$F$29,0,10*ROW('Water Data'!F121)))</f>
        <v/>
      </c>
      <c r="CB127" s="297" t="str">
        <f ca="true">+IF(OFFSET('Water Data'!$G$27,0,10*ROW('Water Data'!G121))="","",OFFSET('Water Data'!$G$27,0,10*ROW('Water Data'!G121)))</f>
        <v/>
      </c>
      <c r="CC127" s="297" t="str">
        <f ca="true">+IF(OFFSET('Water Data'!$G$28,0,10*ROW('Water Data'!G121))="","",OFFSET('Water Data'!$G$28,0,10*ROW('Water Data'!G121)))</f>
        <v/>
      </c>
      <c r="CD127" s="297" t="str">
        <f ca="true">+IF(OFFSET('Water Data'!$G$29,0,10*ROW('Water Data'!G121))="","",OFFSET('Water Data'!$G$29,0,10*ROW('Water Data'!G121)))</f>
        <v/>
      </c>
      <c r="CE127" s="297" t="str">
        <f ca="true">+IF(OFFSET('Water Data'!$H$27,0,10*ROW('Water Data'!H121))="","",OFFSET('Water Data'!$H$27,0,10*ROW('Water Data'!H121)))</f>
        <v/>
      </c>
      <c r="CF127" s="297" t="str">
        <f ca="true">+IF(OFFSET('Water Data'!$H$28,0,10*ROW('Water Data'!H121))="","",OFFSET('Water Data'!$H$28,0,10*ROW('Water Data'!H121)))</f>
        <v/>
      </c>
      <c r="CG127" s="297" t="str">
        <f ca="true">+IF(OFFSET('Water Data'!$H$29,0,10*ROW('Water Data'!H121))="","",OFFSET('Water Data'!$H$29,0,10*ROW('Water Data'!H121)))</f>
        <v/>
      </c>
      <c r="CH127" s="297" t="str">
        <f ca="true">+IF(OFFSET('Water Data'!$I$27,0,10*ROW('Water Data'!I121))="","",OFFSET('Water Data'!$I$27,0,10*ROW('Water Data'!I121)))</f>
        <v/>
      </c>
      <c r="CI127" s="297" t="str">
        <f ca="true">+IF(OFFSET('Water Data'!$I$28,0,10*ROW('Water Data'!I121))="","",OFFSET('Water Data'!$I$28,0,10*ROW('Water Data'!I121)))</f>
        <v/>
      </c>
      <c r="CJ127" s="297" t="str">
        <f ca="true">+IF(OFFSET('Water Data'!$I$29,0,10*ROW('Water Data'!I121))="","",OFFSET('Water Data'!$I$29,0,10*ROW('Water Data'!I121)))</f>
        <v/>
      </c>
      <c r="CK127" s="297" t="str">
        <f ca="true">+IF(OFFSET('Sanitation Data'!$D$28,0,10*ROW('Sanitation Data'!D121))="","",OFFSET('Sanitation Data'!$D$28,0,10*ROW('Sanitation Data'!D121)))</f>
        <v/>
      </c>
      <c r="CL127" s="297" t="str">
        <f ca="true">+IF(OFFSET('Sanitation Data'!$D$29,0,10*ROW('Sanitation Data'!D121))="","",OFFSET('Sanitation Data'!$D$29,0,10*ROW('Sanitation Data'!D121)))</f>
        <v/>
      </c>
      <c r="CM127" s="297" t="str">
        <f ca="true">+IF(OFFSET('Sanitation Data'!$D$30,0,10*ROW('Sanitation Data'!D121))="","",OFFSET('Sanitation Data'!$D$30,0,10*ROW('Sanitation Data'!D121)))</f>
        <v/>
      </c>
      <c r="CN127" s="297" t="str">
        <f ca="true">+IF(OFFSET('Sanitation Data'!$D$31,0,10*ROW('Sanitation Data'!D121))="","",OFFSET('Sanitation Data'!$D$31,0,10*ROW('Sanitation Data'!D121)))</f>
        <v/>
      </c>
      <c r="CO127" s="297" t="str">
        <f ca="true">+IF(OFFSET('Sanitation Data'!$D$32,0,10*ROW('Sanitation Data'!D121))="","",OFFSET('Sanitation Data'!$D$32,0,10*ROW('Sanitation Data'!D121)))</f>
        <v/>
      </c>
      <c r="CP127" s="297" t="str">
        <f ca="true">+IF(OFFSET('Sanitation Data'!$E$28,0,10*ROW('Sanitation Data'!E121))="","",OFFSET('Sanitation Data'!$E$28,0,10*ROW('Sanitation Data'!E121)))</f>
        <v/>
      </c>
      <c r="CQ127" s="297" t="str">
        <f ca="true">+IF(OFFSET('Sanitation Data'!$E$29,0,10*ROW('Sanitation Data'!E121))="","",OFFSET('Sanitation Data'!$E$29,0,10*ROW('Sanitation Data'!E121)))</f>
        <v/>
      </c>
      <c r="CR127" s="297" t="str">
        <f ca="true">+IF(OFFSET('Sanitation Data'!$E$30,0,10*ROW('Sanitation Data'!E121))="","",OFFSET('Sanitation Data'!$E$30,0,10*ROW('Sanitation Data'!E121)))</f>
        <v/>
      </c>
      <c r="CS127" s="297" t="str">
        <f ca="true">+IF(OFFSET('Sanitation Data'!$E$31,0,10*ROW('Sanitation Data'!E121))="","",OFFSET('Sanitation Data'!$E$31,0,10*ROW('Sanitation Data'!E121)))</f>
        <v/>
      </c>
      <c r="CT127" s="297" t="str">
        <f ca="true">+IF(OFFSET('Sanitation Data'!$E$32,0,10*ROW('Sanitation Data'!E121))="","",OFFSET('Sanitation Data'!$E$32,0,10*ROW('Sanitation Data'!E121)))</f>
        <v/>
      </c>
      <c r="CU127" s="297" t="str">
        <f ca="true">+IF(OFFSET('Sanitation Data'!$F$28,0,10*ROW('Sanitation Data'!F121))="","",OFFSET('Sanitation Data'!$F$28,0,10*ROW('Sanitation Data'!F121)))</f>
        <v/>
      </c>
      <c r="CV127" s="297" t="str">
        <f ca="true">+IF(OFFSET('Sanitation Data'!$F$29,0,10*ROW('Sanitation Data'!F121))="","",OFFSET('Sanitation Data'!$F$29,0,10*ROW('Sanitation Data'!F121)))</f>
        <v/>
      </c>
      <c r="CW127" s="297" t="str">
        <f ca="true">+IF(OFFSET('Sanitation Data'!$F$30,0,10*ROW('Sanitation Data'!F121))="","",OFFSET('Sanitation Data'!$F$30,0,10*ROW('Sanitation Data'!F121)))</f>
        <v/>
      </c>
      <c r="CX127" s="297" t="str">
        <f ca="true">+IF(OFFSET('Sanitation Data'!$F$31,0,10*ROW('Sanitation Data'!F121))="","",OFFSET('Sanitation Data'!$F$31,0,10*ROW('Sanitation Data'!F121)))</f>
        <v/>
      </c>
      <c r="CY127" s="297" t="str">
        <f ca="true">+IF(OFFSET('Sanitation Data'!$F$32,0,10*ROW('Sanitation Data'!F121))="","",OFFSET('Sanitation Data'!$F$32,0,10*ROW('Sanitation Data'!F121)))</f>
        <v/>
      </c>
      <c r="CZ127" s="297" t="str">
        <f ca="true">+IF(OFFSET('Sanitation Data'!$G$28,0,10*ROW('Sanitation Data'!G121))="","",OFFSET('Sanitation Data'!$G$28,0,10*ROW('Sanitation Data'!G121)))</f>
        <v/>
      </c>
      <c r="DA127" s="297" t="str">
        <f ca="true">+IF(OFFSET('Sanitation Data'!$G$29,0,10*ROW('Sanitation Data'!G121))="","",OFFSET('Sanitation Data'!$G$29,0,10*ROW('Sanitation Data'!G121)))</f>
        <v/>
      </c>
      <c r="DB127" s="297" t="str">
        <f ca="true">+IF(OFFSET('Sanitation Data'!$G$30,0,10*ROW('Sanitation Data'!G121))="","",OFFSET('Sanitation Data'!$G$30,0,10*ROW('Sanitation Data'!G121)))</f>
        <v/>
      </c>
      <c r="DC127" s="297" t="str">
        <f ca="true">+IF(OFFSET('Sanitation Data'!$G$31,0,10*ROW('Sanitation Data'!G121))="","",OFFSET('Sanitation Data'!$G$31,0,10*ROW('Sanitation Data'!G121)))</f>
        <v/>
      </c>
      <c r="DD127" s="297" t="str">
        <f ca="true">+IF(OFFSET('Sanitation Data'!$G$32,0,10*ROW('Sanitation Data'!G121))="","",OFFSET('Sanitation Data'!$G$32,0,10*ROW('Sanitation Data'!G121)))</f>
        <v/>
      </c>
      <c r="DE127" s="297" t="str">
        <f ca="true">+IF(OFFSET('Sanitation Data'!$H$28,0,10*ROW('Sanitation Data'!H121))="","",OFFSET('Sanitation Data'!$H$28,0,10*ROW('Sanitation Data'!H121)))</f>
        <v/>
      </c>
      <c r="DF127" s="297" t="str">
        <f ca="true">+IF(OFFSET('Sanitation Data'!$H$29,0,10*ROW('Sanitation Data'!H121))="","",OFFSET('Sanitation Data'!$H$29,0,10*ROW('Sanitation Data'!H121)))</f>
        <v/>
      </c>
      <c r="DG127" s="297" t="str">
        <f ca="true">+IF(OFFSET('Sanitation Data'!$H$30,0,10*ROW('Sanitation Data'!H121))="","",OFFSET('Sanitation Data'!$H$30,0,10*ROW('Sanitation Data'!H121)))</f>
        <v/>
      </c>
      <c r="DH127" s="297" t="str">
        <f ca="true">+IF(OFFSET('Sanitation Data'!$H$31,0,10*ROW('Sanitation Data'!H121))="","",OFFSET('Sanitation Data'!$H$31,0,10*ROW('Sanitation Data'!H121)))</f>
        <v/>
      </c>
      <c r="DI127" s="297" t="str">
        <f ca="true">+IF(OFFSET('Sanitation Data'!$H$32,0,10*ROW('Sanitation Data'!H121))="","",OFFSET('Sanitation Data'!$H$32,0,10*ROW('Sanitation Data'!H121)))</f>
        <v/>
      </c>
      <c r="DJ127" s="297" t="str">
        <f ca="true">+IF(OFFSET('Sanitation Data'!$I$28,0,10*ROW('Sanitation Data'!I121))="","",OFFSET('Sanitation Data'!$I$28,0,10*ROW('Sanitation Data'!I121)))</f>
        <v/>
      </c>
      <c r="DK127" s="297" t="str">
        <f ca="true">+IF(OFFSET('Sanitation Data'!$I$29,0,10*ROW('Sanitation Data'!I121))="","",OFFSET('Sanitation Data'!$I$29,0,10*ROW('Sanitation Data'!I121)))</f>
        <v/>
      </c>
      <c r="DL127" s="297" t="str">
        <f ca="true">+IF(OFFSET('Sanitation Data'!$I$30,0,10*ROW('Sanitation Data'!I121))="","",OFFSET('Sanitation Data'!$I$30,0,10*ROW('Sanitation Data'!I121)))</f>
        <v/>
      </c>
      <c r="DM127" s="297" t="str">
        <f ca="true">+IF(OFFSET('Sanitation Data'!$I$31,0,10*ROW('Sanitation Data'!I121))="","",OFFSET('Sanitation Data'!$I$31,0,10*ROW('Sanitation Data'!I121)))</f>
        <v/>
      </c>
      <c r="DN127" s="297" t="str">
        <f ca="true">+IF(OFFSET('Sanitation Data'!$I$32,0,10*ROW('Sanitation Data'!I121))="","",OFFSET('Sanitation Data'!$I$32,0,10*ROW('Sanitation Data'!I121)))</f>
        <v/>
      </c>
      <c r="DO127" s="297" t="str">
        <f ca="true">+IF(OFFSET('Hygiene Data'!$D$11,0,10*ROW('Hygiene Data'!D121))="","",OFFSET('Hygiene Data'!$D$11,0,10*ROW('Hygiene Data'!D121)))</f>
        <v/>
      </c>
      <c r="DP127" s="297" t="str">
        <f ca="true">+IF(OFFSET('Hygiene Data'!$D$12,0,10*ROW('Hygiene Data'!D121))="","",OFFSET('Hygiene Data'!$D$12,0,10*ROW('Hygiene Data'!D121)))</f>
        <v/>
      </c>
      <c r="DQ127" s="297" t="str">
        <f ca="true">+IF(OFFSET('Hygiene Data'!$D$13,0,10*ROW('Hygiene Data'!D121))="","",OFFSET('Hygiene Data'!$D$13,0,10*ROW('Hygiene Data'!D121)))</f>
        <v/>
      </c>
      <c r="DR127" s="297" t="str">
        <f ca="true">+IF(OFFSET('Hygiene Data'!$E$11,0,10*ROW('Hygiene Data'!E121))="","",OFFSET('Hygiene Data'!$E$11,0,10*ROW('Hygiene Data'!E121)))</f>
        <v/>
      </c>
      <c r="DS127" s="297" t="str">
        <f ca="true">+IF(OFFSET('Hygiene Data'!$E$12,0,10*ROW('Hygiene Data'!E121))="","",OFFSET('Hygiene Data'!$E$12,0,10*ROW('Hygiene Data'!E121)))</f>
        <v/>
      </c>
      <c r="DT127" s="297" t="str">
        <f ca="true">+IF(OFFSET('Hygiene Data'!$E$13,0,10*ROW('Hygiene Data'!E121))="","",OFFSET('Hygiene Data'!$E$13,0,10*ROW('Hygiene Data'!E121)))</f>
        <v/>
      </c>
      <c r="DU127" s="297" t="str">
        <f ca="true">+IF(OFFSET('Hygiene Data'!$F$11,0,10*ROW('Hygiene Data'!F121))="","",OFFSET('Hygiene Data'!$F$11,0,10*ROW('Hygiene Data'!F121)))</f>
        <v/>
      </c>
      <c r="DV127" s="297" t="str">
        <f ca="true">+IF(OFFSET('Hygiene Data'!$F$12,0,10*ROW('Hygiene Data'!F121))="","",OFFSET('Hygiene Data'!$F$12,0,10*ROW('Hygiene Data'!F121)))</f>
        <v/>
      </c>
      <c r="DW127" s="297" t="str">
        <f ca="true">+IF(OFFSET('Hygiene Data'!$F$13,0,10*ROW('Hygiene Data'!F121))="","",OFFSET('Hygiene Data'!$F$13,0,10*ROW('Hygiene Data'!F121)))</f>
        <v/>
      </c>
      <c r="DX127" s="297" t="str">
        <f ca="true">+IF(OFFSET('Hygiene Data'!$G$11,0,10*ROW('Hygiene Data'!G121))="","",OFFSET('Hygiene Data'!$G$11,0,10*ROW('Hygiene Data'!G121)))</f>
        <v/>
      </c>
      <c r="DY127" s="297" t="str">
        <f ca="true">+IF(OFFSET('Hygiene Data'!$G$12,0,10*ROW('Hygiene Data'!G121))="","",OFFSET('Hygiene Data'!$G$12,0,10*ROW('Hygiene Data'!G121)))</f>
        <v/>
      </c>
      <c r="DZ127" s="297" t="str">
        <f ca="true">+IF(OFFSET('Hygiene Data'!$G$13,0,10*ROW('Hygiene Data'!G121))="","",OFFSET('Hygiene Data'!$G$13,0,10*ROW('Hygiene Data'!G121)))</f>
        <v/>
      </c>
      <c r="EA127" s="297" t="str">
        <f ca="true">+IF(OFFSET('Hygiene Data'!$H$11,0,10*ROW('Hygiene Data'!H121))="","",OFFSET('Hygiene Data'!$H$11,0,10*ROW('Hygiene Data'!H121)))</f>
        <v/>
      </c>
      <c r="EB127" s="297" t="str">
        <f ca="true">+IF(OFFSET('Hygiene Data'!$H$12,0,10*ROW('Hygiene Data'!H121))="","",OFFSET('Hygiene Data'!$H$12,0,10*ROW('Hygiene Data'!H121)))</f>
        <v/>
      </c>
      <c r="EC127" s="297" t="str">
        <f ca="true">+IF(OFFSET('Hygiene Data'!$H$13,0,10*ROW('Hygiene Data'!H121))="","",OFFSET('Hygiene Data'!$H$13,0,10*ROW('Hygiene Data'!H121)))</f>
        <v/>
      </c>
      <c r="ED127" s="297" t="str">
        <f ca="true">+IF(OFFSET('Hygiene Data'!$I$11,0,10*ROW('Hygiene Data'!I121))="","",OFFSET('Hygiene Data'!$I$11,0,10*ROW('Hygiene Data'!I121)))</f>
        <v/>
      </c>
      <c r="EE127" s="297" t="str">
        <f ca="true">+IF(OFFSET('Hygiene Data'!$I$12,0,10*ROW('Hygiene Data'!I121))="","",OFFSET('Hygiene Data'!$I$12,0,10*ROW('Hygiene Data'!I121)))</f>
        <v/>
      </c>
      <c r="EF127" s="29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3"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7"/>
      <c r="BS128" s="297" t="str">
        <f ca="true">+IF(OFFSET('Water Data'!$D$27,0,10*ROW('Water Data'!D122))="","",OFFSET('Water Data'!$D$27,0,10*ROW('Water Data'!D122)))</f>
        <v/>
      </c>
      <c r="BT128" s="297" t="str">
        <f ca="true">+IF(OFFSET('Water Data'!$D$28,0,10*ROW('Water Data'!D122))="","",OFFSET('Water Data'!$D$28,0,10*ROW('Water Data'!D122)))</f>
        <v/>
      </c>
      <c r="BU128" s="297" t="str">
        <f ca="true">+IF(OFFSET('Water Data'!$D$29,0,10*ROW('Water Data'!D122))="","",OFFSET('Water Data'!$D$29,0,10*ROW('Water Data'!D122)))</f>
        <v/>
      </c>
      <c r="BV128" s="297" t="str">
        <f ca="true">+IF(OFFSET('Water Data'!$E$27,0,10*ROW('Water Data'!E122))="","",OFFSET('Water Data'!$E$27,0,10*ROW('Water Data'!E122)))</f>
        <v/>
      </c>
      <c r="BW128" s="297" t="str">
        <f ca="true">+IF(OFFSET('Water Data'!$E$28,0,10*ROW('Water Data'!E122))="","",OFFSET('Water Data'!$E$28,0,10*ROW('Water Data'!E122)))</f>
        <v/>
      </c>
      <c r="BX128" s="297" t="str">
        <f ca="true">+IF(OFFSET('Water Data'!$E$29,0,10*ROW('Water Data'!E122))="","",OFFSET('Water Data'!$E$29,0,10*ROW('Water Data'!E122)))</f>
        <v/>
      </c>
      <c r="BY128" s="297" t="str">
        <f ca="true">+IF(OFFSET('Water Data'!$F$27,0,10*ROW('Water Data'!F122))="","",OFFSET('Water Data'!$F$27,0,10*ROW('Water Data'!F122)))</f>
        <v/>
      </c>
      <c r="BZ128" s="297" t="str">
        <f ca="true">+IF(OFFSET('Water Data'!$F$28,0,10*ROW('Water Data'!F122))="","",OFFSET('Water Data'!$F$28,0,10*ROW('Water Data'!F122)))</f>
        <v/>
      </c>
      <c r="CA128" s="297" t="str">
        <f ca="true">+IF(OFFSET('Water Data'!$F$29,0,10*ROW('Water Data'!F122))="","",OFFSET('Water Data'!$F$29,0,10*ROW('Water Data'!F122)))</f>
        <v/>
      </c>
      <c r="CB128" s="297" t="str">
        <f ca="true">+IF(OFFSET('Water Data'!$G$27,0,10*ROW('Water Data'!G122))="","",OFFSET('Water Data'!$G$27,0,10*ROW('Water Data'!G122)))</f>
        <v/>
      </c>
      <c r="CC128" s="297" t="str">
        <f ca="true">+IF(OFFSET('Water Data'!$G$28,0,10*ROW('Water Data'!G122))="","",OFFSET('Water Data'!$G$28,0,10*ROW('Water Data'!G122)))</f>
        <v/>
      </c>
      <c r="CD128" s="297" t="str">
        <f ca="true">+IF(OFFSET('Water Data'!$G$29,0,10*ROW('Water Data'!G122))="","",OFFSET('Water Data'!$G$29,0,10*ROW('Water Data'!G122)))</f>
        <v/>
      </c>
      <c r="CE128" s="297" t="str">
        <f ca="true">+IF(OFFSET('Water Data'!$H$27,0,10*ROW('Water Data'!H122))="","",OFFSET('Water Data'!$H$27,0,10*ROW('Water Data'!H122)))</f>
        <v/>
      </c>
      <c r="CF128" s="297" t="str">
        <f ca="true">+IF(OFFSET('Water Data'!$H$28,0,10*ROW('Water Data'!H122))="","",OFFSET('Water Data'!$H$28,0,10*ROW('Water Data'!H122)))</f>
        <v/>
      </c>
      <c r="CG128" s="297" t="str">
        <f ca="true">+IF(OFFSET('Water Data'!$H$29,0,10*ROW('Water Data'!H122))="","",OFFSET('Water Data'!$H$29,0,10*ROW('Water Data'!H122)))</f>
        <v/>
      </c>
      <c r="CH128" s="297" t="str">
        <f ca="true">+IF(OFFSET('Water Data'!$I$27,0,10*ROW('Water Data'!I122))="","",OFFSET('Water Data'!$I$27,0,10*ROW('Water Data'!I122)))</f>
        <v/>
      </c>
      <c r="CI128" s="297" t="str">
        <f ca="true">+IF(OFFSET('Water Data'!$I$28,0,10*ROW('Water Data'!I122))="","",OFFSET('Water Data'!$I$28,0,10*ROW('Water Data'!I122)))</f>
        <v/>
      </c>
      <c r="CJ128" s="297" t="str">
        <f ca="true">+IF(OFFSET('Water Data'!$I$29,0,10*ROW('Water Data'!I122))="","",OFFSET('Water Data'!$I$29,0,10*ROW('Water Data'!I122)))</f>
        <v/>
      </c>
      <c r="CK128" s="297" t="str">
        <f ca="true">+IF(OFFSET('Sanitation Data'!$D$28,0,10*ROW('Sanitation Data'!D122))="","",OFFSET('Sanitation Data'!$D$28,0,10*ROW('Sanitation Data'!D122)))</f>
        <v/>
      </c>
      <c r="CL128" s="297" t="str">
        <f ca="true">+IF(OFFSET('Sanitation Data'!$D$29,0,10*ROW('Sanitation Data'!D122))="","",OFFSET('Sanitation Data'!$D$29,0,10*ROW('Sanitation Data'!D122)))</f>
        <v/>
      </c>
      <c r="CM128" s="297" t="str">
        <f ca="true">+IF(OFFSET('Sanitation Data'!$D$30,0,10*ROW('Sanitation Data'!D122))="","",OFFSET('Sanitation Data'!$D$30,0,10*ROW('Sanitation Data'!D122)))</f>
        <v/>
      </c>
      <c r="CN128" s="297" t="str">
        <f ca="true">+IF(OFFSET('Sanitation Data'!$D$31,0,10*ROW('Sanitation Data'!D122))="","",OFFSET('Sanitation Data'!$D$31,0,10*ROW('Sanitation Data'!D122)))</f>
        <v/>
      </c>
      <c r="CO128" s="297" t="str">
        <f ca="true">+IF(OFFSET('Sanitation Data'!$D$32,0,10*ROW('Sanitation Data'!D122))="","",OFFSET('Sanitation Data'!$D$32,0,10*ROW('Sanitation Data'!D122)))</f>
        <v/>
      </c>
      <c r="CP128" s="297" t="str">
        <f ca="true">+IF(OFFSET('Sanitation Data'!$E$28,0,10*ROW('Sanitation Data'!E122))="","",OFFSET('Sanitation Data'!$E$28,0,10*ROW('Sanitation Data'!E122)))</f>
        <v/>
      </c>
      <c r="CQ128" s="297" t="str">
        <f ca="true">+IF(OFFSET('Sanitation Data'!$E$29,0,10*ROW('Sanitation Data'!E122))="","",OFFSET('Sanitation Data'!$E$29,0,10*ROW('Sanitation Data'!E122)))</f>
        <v/>
      </c>
      <c r="CR128" s="297" t="str">
        <f ca="true">+IF(OFFSET('Sanitation Data'!$E$30,0,10*ROW('Sanitation Data'!E122))="","",OFFSET('Sanitation Data'!$E$30,0,10*ROW('Sanitation Data'!E122)))</f>
        <v/>
      </c>
      <c r="CS128" s="297" t="str">
        <f ca="true">+IF(OFFSET('Sanitation Data'!$E$31,0,10*ROW('Sanitation Data'!E122))="","",OFFSET('Sanitation Data'!$E$31,0,10*ROW('Sanitation Data'!E122)))</f>
        <v/>
      </c>
      <c r="CT128" s="297" t="str">
        <f ca="true">+IF(OFFSET('Sanitation Data'!$E$32,0,10*ROW('Sanitation Data'!E122))="","",OFFSET('Sanitation Data'!$E$32,0,10*ROW('Sanitation Data'!E122)))</f>
        <v/>
      </c>
      <c r="CU128" s="297" t="str">
        <f ca="true">+IF(OFFSET('Sanitation Data'!$F$28,0,10*ROW('Sanitation Data'!F122))="","",OFFSET('Sanitation Data'!$F$28,0,10*ROW('Sanitation Data'!F122)))</f>
        <v/>
      </c>
      <c r="CV128" s="297" t="str">
        <f ca="true">+IF(OFFSET('Sanitation Data'!$F$29,0,10*ROW('Sanitation Data'!F122))="","",OFFSET('Sanitation Data'!$F$29,0,10*ROW('Sanitation Data'!F122)))</f>
        <v/>
      </c>
      <c r="CW128" s="297" t="str">
        <f ca="true">+IF(OFFSET('Sanitation Data'!$F$30,0,10*ROW('Sanitation Data'!F122))="","",OFFSET('Sanitation Data'!$F$30,0,10*ROW('Sanitation Data'!F122)))</f>
        <v/>
      </c>
      <c r="CX128" s="297" t="str">
        <f ca="true">+IF(OFFSET('Sanitation Data'!$F$31,0,10*ROW('Sanitation Data'!F122))="","",OFFSET('Sanitation Data'!$F$31,0,10*ROW('Sanitation Data'!F122)))</f>
        <v/>
      </c>
      <c r="CY128" s="297" t="str">
        <f ca="true">+IF(OFFSET('Sanitation Data'!$F$32,0,10*ROW('Sanitation Data'!F122))="","",OFFSET('Sanitation Data'!$F$32,0,10*ROW('Sanitation Data'!F122)))</f>
        <v/>
      </c>
      <c r="CZ128" s="297" t="str">
        <f ca="true">+IF(OFFSET('Sanitation Data'!$G$28,0,10*ROW('Sanitation Data'!G122))="","",OFFSET('Sanitation Data'!$G$28,0,10*ROW('Sanitation Data'!G122)))</f>
        <v/>
      </c>
      <c r="DA128" s="297" t="str">
        <f ca="true">+IF(OFFSET('Sanitation Data'!$G$29,0,10*ROW('Sanitation Data'!G122))="","",OFFSET('Sanitation Data'!$G$29,0,10*ROW('Sanitation Data'!G122)))</f>
        <v/>
      </c>
      <c r="DB128" s="297" t="str">
        <f ca="true">+IF(OFFSET('Sanitation Data'!$G$30,0,10*ROW('Sanitation Data'!G122))="","",OFFSET('Sanitation Data'!$G$30,0,10*ROW('Sanitation Data'!G122)))</f>
        <v/>
      </c>
      <c r="DC128" s="297" t="str">
        <f ca="true">+IF(OFFSET('Sanitation Data'!$G$31,0,10*ROW('Sanitation Data'!G122))="","",OFFSET('Sanitation Data'!$G$31,0,10*ROW('Sanitation Data'!G122)))</f>
        <v/>
      </c>
      <c r="DD128" s="297" t="str">
        <f ca="true">+IF(OFFSET('Sanitation Data'!$G$32,0,10*ROW('Sanitation Data'!G122))="","",OFFSET('Sanitation Data'!$G$32,0,10*ROW('Sanitation Data'!G122)))</f>
        <v/>
      </c>
      <c r="DE128" s="297" t="str">
        <f ca="true">+IF(OFFSET('Sanitation Data'!$H$28,0,10*ROW('Sanitation Data'!H122))="","",OFFSET('Sanitation Data'!$H$28,0,10*ROW('Sanitation Data'!H122)))</f>
        <v/>
      </c>
      <c r="DF128" s="297" t="str">
        <f ca="true">+IF(OFFSET('Sanitation Data'!$H$29,0,10*ROW('Sanitation Data'!H122))="","",OFFSET('Sanitation Data'!$H$29,0,10*ROW('Sanitation Data'!H122)))</f>
        <v/>
      </c>
      <c r="DG128" s="297" t="str">
        <f ca="true">+IF(OFFSET('Sanitation Data'!$H$30,0,10*ROW('Sanitation Data'!H122))="","",OFFSET('Sanitation Data'!$H$30,0,10*ROW('Sanitation Data'!H122)))</f>
        <v/>
      </c>
      <c r="DH128" s="297" t="str">
        <f ca="true">+IF(OFFSET('Sanitation Data'!$H$31,0,10*ROW('Sanitation Data'!H122))="","",OFFSET('Sanitation Data'!$H$31,0,10*ROW('Sanitation Data'!H122)))</f>
        <v/>
      </c>
      <c r="DI128" s="297" t="str">
        <f ca="true">+IF(OFFSET('Sanitation Data'!$H$32,0,10*ROW('Sanitation Data'!H122))="","",OFFSET('Sanitation Data'!$H$32,0,10*ROW('Sanitation Data'!H122)))</f>
        <v/>
      </c>
      <c r="DJ128" s="297" t="str">
        <f ca="true">+IF(OFFSET('Sanitation Data'!$I$28,0,10*ROW('Sanitation Data'!I122))="","",OFFSET('Sanitation Data'!$I$28,0,10*ROW('Sanitation Data'!I122)))</f>
        <v/>
      </c>
      <c r="DK128" s="297" t="str">
        <f ca="true">+IF(OFFSET('Sanitation Data'!$I$29,0,10*ROW('Sanitation Data'!I122))="","",OFFSET('Sanitation Data'!$I$29,0,10*ROW('Sanitation Data'!I122)))</f>
        <v/>
      </c>
      <c r="DL128" s="297" t="str">
        <f ca="true">+IF(OFFSET('Sanitation Data'!$I$30,0,10*ROW('Sanitation Data'!I122))="","",OFFSET('Sanitation Data'!$I$30,0,10*ROW('Sanitation Data'!I122)))</f>
        <v/>
      </c>
      <c r="DM128" s="297" t="str">
        <f ca="true">+IF(OFFSET('Sanitation Data'!$I$31,0,10*ROW('Sanitation Data'!I122))="","",OFFSET('Sanitation Data'!$I$31,0,10*ROW('Sanitation Data'!I122)))</f>
        <v/>
      </c>
      <c r="DN128" s="297" t="str">
        <f ca="true">+IF(OFFSET('Sanitation Data'!$I$32,0,10*ROW('Sanitation Data'!I122))="","",OFFSET('Sanitation Data'!$I$32,0,10*ROW('Sanitation Data'!I122)))</f>
        <v/>
      </c>
      <c r="DO128" s="297" t="str">
        <f ca="true">+IF(OFFSET('Hygiene Data'!$D$11,0,10*ROW('Hygiene Data'!D122))="","",OFFSET('Hygiene Data'!$D$11,0,10*ROW('Hygiene Data'!D122)))</f>
        <v/>
      </c>
      <c r="DP128" s="297" t="str">
        <f ca="true">+IF(OFFSET('Hygiene Data'!$D$12,0,10*ROW('Hygiene Data'!D122))="","",OFFSET('Hygiene Data'!$D$12,0,10*ROW('Hygiene Data'!D122)))</f>
        <v/>
      </c>
      <c r="DQ128" s="297" t="str">
        <f ca="true">+IF(OFFSET('Hygiene Data'!$D$13,0,10*ROW('Hygiene Data'!D122))="","",OFFSET('Hygiene Data'!$D$13,0,10*ROW('Hygiene Data'!D122)))</f>
        <v/>
      </c>
      <c r="DR128" s="297" t="str">
        <f ca="true">+IF(OFFSET('Hygiene Data'!$E$11,0,10*ROW('Hygiene Data'!E122))="","",OFFSET('Hygiene Data'!$E$11,0,10*ROW('Hygiene Data'!E122)))</f>
        <v/>
      </c>
      <c r="DS128" s="297" t="str">
        <f ca="true">+IF(OFFSET('Hygiene Data'!$E$12,0,10*ROW('Hygiene Data'!E122))="","",OFFSET('Hygiene Data'!$E$12,0,10*ROW('Hygiene Data'!E122)))</f>
        <v/>
      </c>
      <c r="DT128" s="297" t="str">
        <f ca="true">+IF(OFFSET('Hygiene Data'!$E$13,0,10*ROW('Hygiene Data'!E122))="","",OFFSET('Hygiene Data'!$E$13,0,10*ROW('Hygiene Data'!E122)))</f>
        <v/>
      </c>
      <c r="DU128" s="297" t="str">
        <f ca="true">+IF(OFFSET('Hygiene Data'!$F$11,0,10*ROW('Hygiene Data'!F122))="","",OFFSET('Hygiene Data'!$F$11,0,10*ROW('Hygiene Data'!F122)))</f>
        <v/>
      </c>
      <c r="DV128" s="297" t="str">
        <f ca="true">+IF(OFFSET('Hygiene Data'!$F$12,0,10*ROW('Hygiene Data'!F122))="","",OFFSET('Hygiene Data'!$F$12,0,10*ROW('Hygiene Data'!F122)))</f>
        <v/>
      </c>
      <c r="DW128" s="297" t="str">
        <f ca="true">+IF(OFFSET('Hygiene Data'!$F$13,0,10*ROW('Hygiene Data'!F122))="","",OFFSET('Hygiene Data'!$F$13,0,10*ROW('Hygiene Data'!F122)))</f>
        <v/>
      </c>
      <c r="DX128" s="297" t="str">
        <f ca="true">+IF(OFFSET('Hygiene Data'!$G$11,0,10*ROW('Hygiene Data'!G122))="","",OFFSET('Hygiene Data'!$G$11,0,10*ROW('Hygiene Data'!G122)))</f>
        <v/>
      </c>
      <c r="DY128" s="297" t="str">
        <f ca="true">+IF(OFFSET('Hygiene Data'!$G$12,0,10*ROW('Hygiene Data'!G122))="","",OFFSET('Hygiene Data'!$G$12,0,10*ROW('Hygiene Data'!G122)))</f>
        <v/>
      </c>
      <c r="DZ128" s="297" t="str">
        <f ca="true">+IF(OFFSET('Hygiene Data'!$G$13,0,10*ROW('Hygiene Data'!G122))="","",OFFSET('Hygiene Data'!$G$13,0,10*ROW('Hygiene Data'!G122)))</f>
        <v/>
      </c>
      <c r="EA128" s="297" t="str">
        <f ca="true">+IF(OFFSET('Hygiene Data'!$H$11,0,10*ROW('Hygiene Data'!H122))="","",OFFSET('Hygiene Data'!$H$11,0,10*ROW('Hygiene Data'!H122)))</f>
        <v/>
      </c>
      <c r="EB128" s="297" t="str">
        <f ca="true">+IF(OFFSET('Hygiene Data'!$H$12,0,10*ROW('Hygiene Data'!H122))="","",OFFSET('Hygiene Data'!$H$12,0,10*ROW('Hygiene Data'!H122)))</f>
        <v/>
      </c>
      <c r="EC128" s="297" t="str">
        <f ca="true">+IF(OFFSET('Hygiene Data'!$H$13,0,10*ROW('Hygiene Data'!H122))="","",OFFSET('Hygiene Data'!$H$13,0,10*ROW('Hygiene Data'!H122)))</f>
        <v/>
      </c>
      <c r="ED128" s="297" t="str">
        <f ca="true">+IF(OFFSET('Hygiene Data'!$I$11,0,10*ROW('Hygiene Data'!I122))="","",OFFSET('Hygiene Data'!$I$11,0,10*ROW('Hygiene Data'!I122)))</f>
        <v/>
      </c>
      <c r="EE128" s="297" t="str">
        <f ca="true">+IF(OFFSET('Hygiene Data'!$I$12,0,10*ROW('Hygiene Data'!I122))="","",OFFSET('Hygiene Data'!$I$12,0,10*ROW('Hygiene Data'!I122)))</f>
        <v/>
      </c>
      <c r="EF128" s="29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3"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7"/>
      <c r="BS129" s="297" t="str">
        <f ca="true">+IF(OFFSET('Water Data'!$D$27,0,10*ROW('Water Data'!D123))="","",OFFSET('Water Data'!$D$27,0,10*ROW('Water Data'!D123)))</f>
        <v/>
      </c>
      <c r="BT129" s="297" t="str">
        <f ca="true">+IF(OFFSET('Water Data'!$D$28,0,10*ROW('Water Data'!D123))="","",OFFSET('Water Data'!$D$28,0,10*ROW('Water Data'!D123)))</f>
        <v/>
      </c>
      <c r="BU129" s="297" t="str">
        <f ca="true">+IF(OFFSET('Water Data'!$D$29,0,10*ROW('Water Data'!D123))="","",OFFSET('Water Data'!$D$29,0,10*ROW('Water Data'!D123)))</f>
        <v/>
      </c>
      <c r="BV129" s="297" t="str">
        <f ca="true">+IF(OFFSET('Water Data'!$E$27,0,10*ROW('Water Data'!E123))="","",OFFSET('Water Data'!$E$27,0,10*ROW('Water Data'!E123)))</f>
        <v/>
      </c>
      <c r="BW129" s="297" t="str">
        <f ca="true">+IF(OFFSET('Water Data'!$E$28,0,10*ROW('Water Data'!E123))="","",OFFSET('Water Data'!$E$28,0,10*ROW('Water Data'!E123)))</f>
        <v/>
      </c>
      <c r="BX129" s="297" t="str">
        <f ca="true">+IF(OFFSET('Water Data'!$E$29,0,10*ROW('Water Data'!E123))="","",OFFSET('Water Data'!$E$29,0,10*ROW('Water Data'!E123)))</f>
        <v/>
      </c>
      <c r="BY129" s="297" t="str">
        <f ca="true">+IF(OFFSET('Water Data'!$F$27,0,10*ROW('Water Data'!F123))="","",OFFSET('Water Data'!$F$27,0,10*ROW('Water Data'!F123)))</f>
        <v/>
      </c>
      <c r="BZ129" s="297" t="str">
        <f ca="true">+IF(OFFSET('Water Data'!$F$28,0,10*ROW('Water Data'!F123))="","",OFFSET('Water Data'!$F$28,0,10*ROW('Water Data'!F123)))</f>
        <v/>
      </c>
      <c r="CA129" s="297" t="str">
        <f ca="true">+IF(OFFSET('Water Data'!$F$29,0,10*ROW('Water Data'!F123))="","",OFFSET('Water Data'!$F$29,0,10*ROW('Water Data'!F123)))</f>
        <v/>
      </c>
      <c r="CB129" s="297" t="str">
        <f ca="true">+IF(OFFSET('Water Data'!$G$27,0,10*ROW('Water Data'!G123))="","",OFFSET('Water Data'!$G$27,0,10*ROW('Water Data'!G123)))</f>
        <v/>
      </c>
      <c r="CC129" s="297" t="str">
        <f ca="true">+IF(OFFSET('Water Data'!$G$28,0,10*ROW('Water Data'!G123))="","",OFFSET('Water Data'!$G$28,0,10*ROW('Water Data'!G123)))</f>
        <v/>
      </c>
      <c r="CD129" s="297" t="str">
        <f ca="true">+IF(OFFSET('Water Data'!$G$29,0,10*ROW('Water Data'!G123))="","",OFFSET('Water Data'!$G$29,0,10*ROW('Water Data'!G123)))</f>
        <v/>
      </c>
      <c r="CE129" s="297" t="str">
        <f ca="true">+IF(OFFSET('Water Data'!$H$27,0,10*ROW('Water Data'!H123))="","",OFFSET('Water Data'!$H$27,0,10*ROW('Water Data'!H123)))</f>
        <v/>
      </c>
      <c r="CF129" s="297" t="str">
        <f ca="true">+IF(OFFSET('Water Data'!$H$28,0,10*ROW('Water Data'!H123))="","",OFFSET('Water Data'!$H$28,0,10*ROW('Water Data'!H123)))</f>
        <v/>
      </c>
      <c r="CG129" s="297" t="str">
        <f ca="true">+IF(OFFSET('Water Data'!$H$29,0,10*ROW('Water Data'!H123))="","",OFFSET('Water Data'!$H$29,0,10*ROW('Water Data'!H123)))</f>
        <v/>
      </c>
      <c r="CH129" s="297" t="str">
        <f ca="true">+IF(OFFSET('Water Data'!$I$27,0,10*ROW('Water Data'!I123))="","",OFFSET('Water Data'!$I$27,0,10*ROW('Water Data'!I123)))</f>
        <v/>
      </c>
      <c r="CI129" s="297" t="str">
        <f ca="true">+IF(OFFSET('Water Data'!$I$28,0,10*ROW('Water Data'!I123))="","",OFFSET('Water Data'!$I$28,0,10*ROW('Water Data'!I123)))</f>
        <v/>
      </c>
      <c r="CJ129" s="297" t="str">
        <f ca="true">+IF(OFFSET('Water Data'!$I$29,0,10*ROW('Water Data'!I123))="","",OFFSET('Water Data'!$I$29,0,10*ROW('Water Data'!I123)))</f>
        <v/>
      </c>
      <c r="CK129" s="297" t="str">
        <f ca="true">+IF(OFFSET('Sanitation Data'!$D$28,0,10*ROW('Sanitation Data'!D123))="","",OFFSET('Sanitation Data'!$D$28,0,10*ROW('Sanitation Data'!D123)))</f>
        <v/>
      </c>
      <c r="CL129" s="297" t="str">
        <f ca="true">+IF(OFFSET('Sanitation Data'!$D$29,0,10*ROW('Sanitation Data'!D123))="","",OFFSET('Sanitation Data'!$D$29,0,10*ROW('Sanitation Data'!D123)))</f>
        <v/>
      </c>
      <c r="CM129" s="297" t="str">
        <f ca="true">+IF(OFFSET('Sanitation Data'!$D$30,0,10*ROW('Sanitation Data'!D123))="","",OFFSET('Sanitation Data'!$D$30,0,10*ROW('Sanitation Data'!D123)))</f>
        <v/>
      </c>
      <c r="CN129" s="297" t="str">
        <f ca="true">+IF(OFFSET('Sanitation Data'!$D$31,0,10*ROW('Sanitation Data'!D123))="","",OFFSET('Sanitation Data'!$D$31,0,10*ROW('Sanitation Data'!D123)))</f>
        <v/>
      </c>
      <c r="CO129" s="297" t="str">
        <f ca="true">+IF(OFFSET('Sanitation Data'!$D$32,0,10*ROW('Sanitation Data'!D123))="","",OFFSET('Sanitation Data'!$D$32,0,10*ROW('Sanitation Data'!D123)))</f>
        <v/>
      </c>
      <c r="CP129" s="297" t="str">
        <f ca="true">+IF(OFFSET('Sanitation Data'!$E$28,0,10*ROW('Sanitation Data'!E123))="","",OFFSET('Sanitation Data'!$E$28,0,10*ROW('Sanitation Data'!E123)))</f>
        <v/>
      </c>
      <c r="CQ129" s="297" t="str">
        <f ca="true">+IF(OFFSET('Sanitation Data'!$E$29,0,10*ROW('Sanitation Data'!E123))="","",OFFSET('Sanitation Data'!$E$29,0,10*ROW('Sanitation Data'!E123)))</f>
        <v/>
      </c>
      <c r="CR129" s="297" t="str">
        <f ca="true">+IF(OFFSET('Sanitation Data'!$E$30,0,10*ROW('Sanitation Data'!E123))="","",OFFSET('Sanitation Data'!$E$30,0,10*ROW('Sanitation Data'!E123)))</f>
        <v/>
      </c>
      <c r="CS129" s="297" t="str">
        <f ca="true">+IF(OFFSET('Sanitation Data'!$E$31,0,10*ROW('Sanitation Data'!E123))="","",OFFSET('Sanitation Data'!$E$31,0,10*ROW('Sanitation Data'!E123)))</f>
        <v/>
      </c>
      <c r="CT129" s="297" t="str">
        <f ca="true">+IF(OFFSET('Sanitation Data'!$E$32,0,10*ROW('Sanitation Data'!E123))="","",OFFSET('Sanitation Data'!$E$32,0,10*ROW('Sanitation Data'!E123)))</f>
        <v/>
      </c>
      <c r="CU129" s="297" t="str">
        <f ca="true">+IF(OFFSET('Sanitation Data'!$F$28,0,10*ROW('Sanitation Data'!F123))="","",OFFSET('Sanitation Data'!$F$28,0,10*ROW('Sanitation Data'!F123)))</f>
        <v/>
      </c>
      <c r="CV129" s="297" t="str">
        <f ca="true">+IF(OFFSET('Sanitation Data'!$F$29,0,10*ROW('Sanitation Data'!F123))="","",OFFSET('Sanitation Data'!$F$29,0,10*ROW('Sanitation Data'!F123)))</f>
        <v/>
      </c>
      <c r="CW129" s="297" t="str">
        <f ca="true">+IF(OFFSET('Sanitation Data'!$F$30,0,10*ROW('Sanitation Data'!F123))="","",OFFSET('Sanitation Data'!$F$30,0,10*ROW('Sanitation Data'!F123)))</f>
        <v/>
      </c>
      <c r="CX129" s="297" t="str">
        <f ca="true">+IF(OFFSET('Sanitation Data'!$F$31,0,10*ROW('Sanitation Data'!F123))="","",OFFSET('Sanitation Data'!$F$31,0,10*ROW('Sanitation Data'!F123)))</f>
        <v/>
      </c>
      <c r="CY129" s="297" t="str">
        <f ca="true">+IF(OFFSET('Sanitation Data'!$F$32,0,10*ROW('Sanitation Data'!F123))="","",OFFSET('Sanitation Data'!$F$32,0,10*ROW('Sanitation Data'!F123)))</f>
        <v/>
      </c>
      <c r="CZ129" s="297" t="str">
        <f ca="true">+IF(OFFSET('Sanitation Data'!$G$28,0,10*ROW('Sanitation Data'!G123))="","",OFFSET('Sanitation Data'!$G$28,0,10*ROW('Sanitation Data'!G123)))</f>
        <v/>
      </c>
      <c r="DA129" s="297" t="str">
        <f ca="true">+IF(OFFSET('Sanitation Data'!$G$29,0,10*ROW('Sanitation Data'!G123))="","",OFFSET('Sanitation Data'!$G$29,0,10*ROW('Sanitation Data'!G123)))</f>
        <v/>
      </c>
      <c r="DB129" s="297" t="str">
        <f ca="true">+IF(OFFSET('Sanitation Data'!$G$30,0,10*ROW('Sanitation Data'!G123))="","",OFFSET('Sanitation Data'!$G$30,0,10*ROW('Sanitation Data'!G123)))</f>
        <v/>
      </c>
      <c r="DC129" s="297" t="str">
        <f ca="true">+IF(OFFSET('Sanitation Data'!$G$31,0,10*ROW('Sanitation Data'!G123))="","",OFFSET('Sanitation Data'!$G$31,0,10*ROW('Sanitation Data'!G123)))</f>
        <v/>
      </c>
      <c r="DD129" s="297" t="str">
        <f ca="true">+IF(OFFSET('Sanitation Data'!$G$32,0,10*ROW('Sanitation Data'!G123))="","",OFFSET('Sanitation Data'!$G$32,0,10*ROW('Sanitation Data'!G123)))</f>
        <v/>
      </c>
      <c r="DE129" s="297" t="str">
        <f ca="true">+IF(OFFSET('Sanitation Data'!$H$28,0,10*ROW('Sanitation Data'!H123))="","",OFFSET('Sanitation Data'!$H$28,0,10*ROW('Sanitation Data'!H123)))</f>
        <v/>
      </c>
      <c r="DF129" s="297" t="str">
        <f ca="true">+IF(OFFSET('Sanitation Data'!$H$29,0,10*ROW('Sanitation Data'!H123))="","",OFFSET('Sanitation Data'!$H$29,0,10*ROW('Sanitation Data'!H123)))</f>
        <v/>
      </c>
      <c r="DG129" s="297" t="str">
        <f ca="true">+IF(OFFSET('Sanitation Data'!$H$30,0,10*ROW('Sanitation Data'!H123))="","",OFFSET('Sanitation Data'!$H$30,0,10*ROW('Sanitation Data'!H123)))</f>
        <v/>
      </c>
      <c r="DH129" s="297" t="str">
        <f ca="true">+IF(OFFSET('Sanitation Data'!$H$31,0,10*ROW('Sanitation Data'!H123))="","",OFFSET('Sanitation Data'!$H$31,0,10*ROW('Sanitation Data'!H123)))</f>
        <v/>
      </c>
      <c r="DI129" s="297" t="str">
        <f ca="true">+IF(OFFSET('Sanitation Data'!$H$32,0,10*ROW('Sanitation Data'!H123))="","",OFFSET('Sanitation Data'!$H$32,0,10*ROW('Sanitation Data'!H123)))</f>
        <v/>
      </c>
      <c r="DJ129" s="297" t="str">
        <f ca="true">+IF(OFFSET('Sanitation Data'!$I$28,0,10*ROW('Sanitation Data'!I123))="","",OFFSET('Sanitation Data'!$I$28,0,10*ROW('Sanitation Data'!I123)))</f>
        <v/>
      </c>
      <c r="DK129" s="297" t="str">
        <f ca="true">+IF(OFFSET('Sanitation Data'!$I$29,0,10*ROW('Sanitation Data'!I123))="","",OFFSET('Sanitation Data'!$I$29,0,10*ROW('Sanitation Data'!I123)))</f>
        <v/>
      </c>
      <c r="DL129" s="297" t="str">
        <f ca="true">+IF(OFFSET('Sanitation Data'!$I$30,0,10*ROW('Sanitation Data'!I123))="","",OFFSET('Sanitation Data'!$I$30,0,10*ROW('Sanitation Data'!I123)))</f>
        <v/>
      </c>
      <c r="DM129" s="297" t="str">
        <f ca="true">+IF(OFFSET('Sanitation Data'!$I$31,0,10*ROW('Sanitation Data'!I123))="","",OFFSET('Sanitation Data'!$I$31,0,10*ROW('Sanitation Data'!I123)))</f>
        <v/>
      </c>
      <c r="DN129" s="297" t="str">
        <f ca="true">+IF(OFFSET('Sanitation Data'!$I$32,0,10*ROW('Sanitation Data'!I123))="","",OFFSET('Sanitation Data'!$I$32,0,10*ROW('Sanitation Data'!I123)))</f>
        <v/>
      </c>
      <c r="DO129" s="297" t="str">
        <f ca="true">+IF(OFFSET('Hygiene Data'!$D$11,0,10*ROW('Hygiene Data'!D123))="","",OFFSET('Hygiene Data'!$D$11,0,10*ROW('Hygiene Data'!D123)))</f>
        <v/>
      </c>
      <c r="DP129" s="297" t="str">
        <f ca="true">+IF(OFFSET('Hygiene Data'!$D$12,0,10*ROW('Hygiene Data'!D123))="","",OFFSET('Hygiene Data'!$D$12,0,10*ROW('Hygiene Data'!D123)))</f>
        <v/>
      </c>
      <c r="DQ129" s="297" t="str">
        <f ca="true">+IF(OFFSET('Hygiene Data'!$D$13,0,10*ROW('Hygiene Data'!D123))="","",OFFSET('Hygiene Data'!$D$13,0,10*ROW('Hygiene Data'!D123)))</f>
        <v/>
      </c>
      <c r="DR129" s="297" t="str">
        <f ca="true">+IF(OFFSET('Hygiene Data'!$E$11,0,10*ROW('Hygiene Data'!E123))="","",OFFSET('Hygiene Data'!$E$11,0,10*ROW('Hygiene Data'!E123)))</f>
        <v/>
      </c>
      <c r="DS129" s="297" t="str">
        <f ca="true">+IF(OFFSET('Hygiene Data'!$E$12,0,10*ROW('Hygiene Data'!E123))="","",OFFSET('Hygiene Data'!$E$12,0,10*ROW('Hygiene Data'!E123)))</f>
        <v/>
      </c>
      <c r="DT129" s="297" t="str">
        <f ca="true">+IF(OFFSET('Hygiene Data'!$E$13,0,10*ROW('Hygiene Data'!E123))="","",OFFSET('Hygiene Data'!$E$13,0,10*ROW('Hygiene Data'!E123)))</f>
        <v/>
      </c>
      <c r="DU129" s="297" t="str">
        <f ca="true">+IF(OFFSET('Hygiene Data'!$F$11,0,10*ROW('Hygiene Data'!F123))="","",OFFSET('Hygiene Data'!$F$11,0,10*ROW('Hygiene Data'!F123)))</f>
        <v/>
      </c>
      <c r="DV129" s="297" t="str">
        <f ca="true">+IF(OFFSET('Hygiene Data'!$F$12,0,10*ROW('Hygiene Data'!F123))="","",OFFSET('Hygiene Data'!$F$12,0,10*ROW('Hygiene Data'!F123)))</f>
        <v/>
      </c>
      <c r="DW129" s="297" t="str">
        <f ca="true">+IF(OFFSET('Hygiene Data'!$F$13,0,10*ROW('Hygiene Data'!F123))="","",OFFSET('Hygiene Data'!$F$13,0,10*ROW('Hygiene Data'!F123)))</f>
        <v/>
      </c>
      <c r="DX129" s="297" t="str">
        <f ca="true">+IF(OFFSET('Hygiene Data'!$G$11,0,10*ROW('Hygiene Data'!G123))="","",OFFSET('Hygiene Data'!$G$11,0,10*ROW('Hygiene Data'!G123)))</f>
        <v/>
      </c>
      <c r="DY129" s="297" t="str">
        <f ca="true">+IF(OFFSET('Hygiene Data'!$G$12,0,10*ROW('Hygiene Data'!G123))="","",OFFSET('Hygiene Data'!$G$12,0,10*ROW('Hygiene Data'!G123)))</f>
        <v/>
      </c>
      <c r="DZ129" s="297" t="str">
        <f ca="true">+IF(OFFSET('Hygiene Data'!$G$13,0,10*ROW('Hygiene Data'!G123))="","",OFFSET('Hygiene Data'!$G$13,0,10*ROW('Hygiene Data'!G123)))</f>
        <v/>
      </c>
      <c r="EA129" s="297" t="str">
        <f ca="true">+IF(OFFSET('Hygiene Data'!$H$11,0,10*ROW('Hygiene Data'!H123))="","",OFFSET('Hygiene Data'!$H$11,0,10*ROW('Hygiene Data'!H123)))</f>
        <v/>
      </c>
      <c r="EB129" s="297" t="str">
        <f ca="true">+IF(OFFSET('Hygiene Data'!$H$12,0,10*ROW('Hygiene Data'!H123))="","",OFFSET('Hygiene Data'!$H$12,0,10*ROW('Hygiene Data'!H123)))</f>
        <v/>
      </c>
      <c r="EC129" s="297" t="str">
        <f ca="true">+IF(OFFSET('Hygiene Data'!$H$13,0,10*ROW('Hygiene Data'!H123))="","",OFFSET('Hygiene Data'!$H$13,0,10*ROW('Hygiene Data'!H123)))</f>
        <v/>
      </c>
      <c r="ED129" s="297" t="str">
        <f ca="true">+IF(OFFSET('Hygiene Data'!$I$11,0,10*ROW('Hygiene Data'!I123))="","",OFFSET('Hygiene Data'!$I$11,0,10*ROW('Hygiene Data'!I123)))</f>
        <v/>
      </c>
      <c r="EE129" s="297" t="str">
        <f ca="true">+IF(OFFSET('Hygiene Data'!$I$12,0,10*ROW('Hygiene Data'!I123))="","",OFFSET('Hygiene Data'!$I$12,0,10*ROW('Hygiene Data'!I123)))</f>
        <v/>
      </c>
      <c r="EF129" s="29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3"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7"/>
      <c r="BS130" s="297" t="str">
        <f ca="true">+IF(OFFSET('Water Data'!$D$27,0,10*ROW('Water Data'!D124))="","",OFFSET('Water Data'!$D$27,0,10*ROW('Water Data'!D124)))</f>
        <v/>
      </c>
      <c r="BT130" s="297" t="str">
        <f ca="true">+IF(OFFSET('Water Data'!$D$28,0,10*ROW('Water Data'!D124))="","",OFFSET('Water Data'!$D$28,0,10*ROW('Water Data'!D124)))</f>
        <v/>
      </c>
      <c r="BU130" s="297" t="str">
        <f ca="true">+IF(OFFSET('Water Data'!$D$29,0,10*ROW('Water Data'!D124))="","",OFFSET('Water Data'!$D$29,0,10*ROW('Water Data'!D124)))</f>
        <v/>
      </c>
      <c r="BV130" s="297" t="str">
        <f ca="true">+IF(OFFSET('Water Data'!$E$27,0,10*ROW('Water Data'!E124))="","",OFFSET('Water Data'!$E$27,0,10*ROW('Water Data'!E124)))</f>
        <v/>
      </c>
      <c r="BW130" s="297" t="str">
        <f ca="true">+IF(OFFSET('Water Data'!$E$28,0,10*ROW('Water Data'!E124))="","",OFFSET('Water Data'!$E$28,0,10*ROW('Water Data'!E124)))</f>
        <v/>
      </c>
      <c r="BX130" s="297" t="str">
        <f ca="true">+IF(OFFSET('Water Data'!$E$29,0,10*ROW('Water Data'!E124))="","",OFFSET('Water Data'!$E$29,0,10*ROW('Water Data'!E124)))</f>
        <v/>
      </c>
      <c r="BY130" s="297" t="str">
        <f ca="true">+IF(OFFSET('Water Data'!$F$27,0,10*ROW('Water Data'!F124))="","",OFFSET('Water Data'!$F$27,0,10*ROW('Water Data'!F124)))</f>
        <v/>
      </c>
      <c r="BZ130" s="297" t="str">
        <f ca="true">+IF(OFFSET('Water Data'!$F$28,0,10*ROW('Water Data'!F124))="","",OFFSET('Water Data'!$F$28,0,10*ROW('Water Data'!F124)))</f>
        <v/>
      </c>
      <c r="CA130" s="297" t="str">
        <f ca="true">+IF(OFFSET('Water Data'!$F$29,0,10*ROW('Water Data'!F124))="","",OFFSET('Water Data'!$F$29,0,10*ROW('Water Data'!F124)))</f>
        <v/>
      </c>
      <c r="CB130" s="297" t="str">
        <f ca="true">+IF(OFFSET('Water Data'!$G$27,0,10*ROW('Water Data'!G124))="","",OFFSET('Water Data'!$G$27,0,10*ROW('Water Data'!G124)))</f>
        <v/>
      </c>
      <c r="CC130" s="297" t="str">
        <f ca="true">+IF(OFFSET('Water Data'!$G$28,0,10*ROW('Water Data'!G124))="","",OFFSET('Water Data'!$G$28,0,10*ROW('Water Data'!G124)))</f>
        <v/>
      </c>
      <c r="CD130" s="297" t="str">
        <f ca="true">+IF(OFFSET('Water Data'!$G$29,0,10*ROW('Water Data'!G124))="","",OFFSET('Water Data'!$G$29,0,10*ROW('Water Data'!G124)))</f>
        <v/>
      </c>
      <c r="CE130" s="297" t="str">
        <f ca="true">+IF(OFFSET('Water Data'!$H$27,0,10*ROW('Water Data'!H124))="","",OFFSET('Water Data'!$H$27,0,10*ROW('Water Data'!H124)))</f>
        <v/>
      </c>
      <c r="CF130" s="297" t="str">
        <f ca="true">+IF(OFFSET('Water Data'!$H$28,0,10*ROW('Water Data'!H124))="","",OFFSET('Water Data'!$H$28,0,10*ROW('Water Data'!H124)))</f>
        <v/>
      </c>
      <c r="CG130" s="297" t="str">
        <f ca="true">+IF(OFFSET('Water Data'!$H$29,0,10*ROW('Water Data'!H124))="","",OFFSET('Water Data'!$H$29,0,10*ROW('Water Data'!H124)))</f>
        <v/>
      </c>
      <c r="CH130" s="297" t="str">
        <f ca="true">+IF(OFFSET('Water Data'!$I$27,0,10*ROW('Water Data'!I124))="","",OFFSET('Water Data'!$I$27,0,10*ROW('Water Data'!I124)))</f>
        <v/>
      </c>
      <c r="CI130" s="297" t="str">
        <f ca="true">+IF(OFFSET('Water Data'!$I$28,0,10*ROW('Water Data'!I124))="","",OFFSET('Water Data'!$I$28,0,10*ROW('Water Data'!I124)))</f>
        <v/>
      </c>
      <c r="CJ130" s="297" t="str">
        <f ca="true">+IF(OFFSET('Water Data'!$I$29,0,10*ROW('Water Data'!I124))="","",OFFSET('Water Data'!$I$29,0,10*ROW('Water Data'!I124)))</f>
        <v/>
      </c>
      <c r="CK130" s="297" t="str">
        <f ca="true">+IF(OFFSET('Sanitation Data'!$D$28,0,10*ROW('Sanitation Data'!D124))="","",OFFSET('Sanitation Data'!$D$28,0,10*ROW('Sanitation Data'!D124)))</f>
        <v/>
      </c>
      <c r="CL130" s="297" t="str">
        <f ca="true">+IF(OFFSET('Sanitation Data'!$D$29,0,10*ROW('Sanitation Data'!D124))="","",OFFSET('Sanitation Data'!$D$29,0,10*ROW('Sanitation Data'!D124)))</f>
        <v/>
      </c>
      <c r="CM130" s="297" t="str">
        <f ca="true">+IF(OFFSET('Sanitation Data'!$D$30,0,10*ROW('Sanitation Data'!D124))="","",OFFSET('Sanitation Data'!$D$30,0,10*ROW('Sanitation Data'!D124)))</f>
        <v/>
      </c>
      <c r="CN130" s="297" t="str">
        <f ca="true">+IF(OFFSET('Sanitation Data'!$D$31,0,10*ROW('Sanitation Data'!D124))="","",OFFSET('Sanitation Data'!$D$31,0,10*ROW('Sanitation Data'!D124)))</f>
        <v/>
      </c>
      <c r="CO130" s="297" t="str">
        <f ca="true">+IF(OFFSET('Sanitation Data'!$D$32,0,10*ROW('Sanitation Data'!D124))="","",OFFSET('Sanitation Data'!$D$32,0,10*ROW('Sanitation Data'!D124)))</f>
        <v/>
      </c>
      <c r="CP130" s="297" t="str">
        <f ca="true">+IF(OFFSET('Sanitation Data'!$E$28,0,10*ROW('Sanitation Data'!E124))="","",OFFSET('Sanitation Data'!$E$28,0,10*ROW('Sanitation Data'!E124)))</f>
        <v/>
      </c>
      <c r="CQ130" s="297" t="str">
        <f ca="true">+IF(OFFSET('Sanitation Data'!$E$29,0,10*ROW('Sanitation Data'!E124))="","",OFFSET('Sanitation Data'!$E$29,0,10*ROW('Sanitation Data'!E124)))</f>
        <v/>
      </c>
      <c r="CR130" s="297" t="str">
        <f ca="true">+IF(OFFSET('Sanitation Data'!$E$30,0,10*ROW('Sanitation Data'!E124))="","",OFFSET('Sanitation Data'!$E$30,0,10*ROW('Sanitation Data'!E124)))</f>
        <v/>
      </c>
      <c r="CS130" s="297" t="str">
        <f ca="true">+IF(OFFSET('Sanitation Data'!$E$31,0,10*ROW('Sanitation Data'!E124))="","",OFFSET('Sanitation Data'!$E$31,0,10*ROW('Sanitation Data'!E124)))</f>
        <v/>
      </c>
      <c r="CT130" s="297" t="str">
        <f ca="true">+IF(OFFSET('Sanitation Data'!$E$32,0,10*ROW('Sanitation Data'!E124))="","",OFFSET('Sanitation Data'!$E$32,0,10*ROW('Sanitation Data'!E124)))</f>
        <v/>
      </c>
      <c r="CU130" s="297" t="str">
        <f ca="true">+IF(OFFSET('Sanitation Data'!$F$28,0,10*ROW('Sanitation Data'!F124))="","",OFFSET('Sanitation Data'!$F$28,0,10*ROW('Sanitation Data'!F124)))</f>
        <v/>
      </c>
      <c r="CV130" s="297" t="str">
        <f ca="true">+IF(OFFSET('Sanitation Data'!$F$29,0,10*ROW('Sanitation Data'!F124))="","",OFFSET('Sanitation Data'!$F$29,0,10*ROW('Sanitation Data'!F124)))</f>
        <v/>
      </c>
      <c r="CW130" s="297" t="str">
        <f ca="true">+IF(OFFSET('Sanitation Data'!$F$30,0,10*ROW('Sanitation Data'!F124))="","",OFFSET('Sanitation Data'!$F$30,0,10*ROW('Sanitation Data'!F124)))</f>
        <v/>
      </c>
      <c r="CX130" s="297" t="str">
        <f ca="true">+IF(OFFSET('Sanitation Data'!$F$31,0,10*ROW('Sanitation Data'!F124))="","",OFFSET('Sanitation Data'!$F$31,0,10*ROW('Sanitation Data'!F124)))</f>
        <v/>
      </c>
      <c r="CY130" s="297" t="str">
        <f ca="true">+IF(OFFSET('Sanitation Data'!$F$32,0,10*ROW('Sanitation Data'!F124))="","",OFFSET('Sanitation Data'!$F$32,0,10*ROW('Sanitation Data'!F124)))</f>
        <v/>
      </c>
      <c r="CZ130" s="297" t="str">
        <f ca="true">+IF(OFFSET('Sanitation Data'!$G$28,0,10*ROW('Sanitation Data'!G124))="","",OFFSET('Sanitation Data'!$G$28,0,10*ROW('Sanitation Data'!G124)))</f>
        <v/>
      </c>
      <c r="DA130" s="297" t="str">
        <f ca="true">+IF(OFFSET('Sanitation Data'!$G$29,0,10*ROW('Sanitation Data'!G124))="","",OFFSET('Sanitation Data'!$G$29,0,10*ROW('Sanitation Data'!G124)))</f>
        <v/>
      </c>
      <c r="DB130" s="297" t="str">
        <f ca="true">+IF(OFFSET('Sanitation Data'!$G$30,0,10*ROW('Sanitation Data'!G124))="","",OFFSET('Sanitation Data'!$G$30,0,10*ROW('Sanitation Data'!G124)))</f>
        <v/>
      </c>
      <c r="DC130" s="297" t="str">
        <f ca="true">+IF(OFFSET('Sanitation Data'!$G$31,0,10*ROW('Sanitation Data'!G124))="","",OFFSET('Sanitation Data'!$G$31,0,10*ROW('Sanitation Data'!G124)))</f>
        <v/>
      </c>
      <c r="DD130" s="297" t="str">
        <f ca="true">+IF(OFFSET('Sanitation Data'!$G$32,0,10*ROW('Sanitation Data'!G124))="","",OFFSET('Sanitation Data'!$G$32,0,10*ROW('Sanitation Data'!G124)))</f>
        <v/>
      </c>
      <c r="DE130" s="297" t="str">
        <f ca="true">+IF(OFFSET('Sanitation Data'!$H$28,0,10*ROW('Sanitation Data'!H124))="","",OFFSET('Sanitation Data'!$H$28,0,10*ROW('Sanitation Data'!H124)))</f>
        <v/>
      </c>
      <c r="DF130" s="297" t="str">
        <f ca="true">+IF(OFFSET('Sanitation Data'!$H$29,0,10*ROW('Sanitation Data'!H124))="","",OFFSET('Sanitation Data'!$H$29,0,10*ROW('Sanitation Data'!H124)))</f>
        <v/>
      </c>
      <c r="DG130" s="297" t="str">
        <f ca="true">+IF(OFFSET('Sanitation Data'!$H$30,0,10*ROW('Sanitation Data'!H124))="","",OFFSET('Sanitation Data'!$H$30,0,10*ROW('Sanitation Data'!H124)))</f>
        <v/>
      </c>
      <c r="DH130" s="297" t="str">
        <f ca="true">+IF(OFFSET('Sanitation Data'!$H$31,0,10*ROW('Sanitation Data'!H124))="","",OFFSET('Sanitation Data'!$H$31,0,10*ROW('Sanitation Data'!H124)))</f>
        <v/>
      </c>
      <c r="DI130" s="297" t="str">
        <f ca="true">+IF(OFFSET('Sanitation Data'!$H$32,0,10*ROW('Sanitation Data'!H124))="","",OFFSET('Sanitation Data'!$H$32,0,10*ROW('Sanitation Data'!H124)))</f>
        <v/>
      </c>
      <c r="DJ130" s="297" t="str">
        <f ca="true">+IF(OFFSET('Sanitation Data'!$I$28,0,10*ROW('Sanitation Data'!I124))="","",OFFSET('Sanitation Data'!$I$28,0,10*ROW('Sanitation Data'!I124)))</f>
        <v/>
      </c>
      <c r="DK130" s="297" t="str">
        <f ca="true">+IF(OFFSET('Sanitation Data'!$I$29,0,10*ROW('Sanitation Data'!I124))="","",OFFSET('Sanitation Data'!$I$29,0,10*ROW('Sanitation Data'!I124)))</f>
        <v/>
      </c>
      <c r="DL130" s="297" t="str">
        <f ca="true">+IF(OFFSET('Sanitation Data'!$I$30,0,10*ROW('Sanitation Data'!I124))="","",OFFSET('Sanitation Data'!$I$30,0,10*ROW('Sanitation Data'!I124)))</f>
        <v/>
      </c>
      <c r="DM130" s="297" t="str">
        <f ca="true">+IF(OFFSET('Sanitation Data'!$I$31,0,10*ROW('Sanitation Data'!I124))="","",OFFSET('Sanitation Data'!$I$31,0,10*ROW('Sanitation Data'!I124)))</f>
        <v/>
      </c>
      <c r="DN130" s="297" t="str">
        <f ca="true">+IF(OFFSET('Sanitation Data'!$I$32,0,10*ROW('Sanitation Data'!I124))="","",OFFSET('Sanitation Data'!$I$32,0,10*ROW('Sanitation Data'!I124)))</f>
        <v/>
      </c>
      <c r="DO130" s="297" t="str">
        <f ca="true">+IF(OFFSET('Hygiene Data'!$D$11,0,10*ROW('Hygiene Data'!D124))="","",OFFSET('Hygiene Data'!$D$11,0,10*ROW('Hygiene Data'!D124)))</f>
        <v/>
      </c>
      <c r="DP130" s="297" t="str">
        <f ca="true">+IF(OFFSET('Hygiene Data'!$D$12,0,10*ROW('Hygiene Data'!D124))="","",OFFSET('Hygiene Data'!$D$12,0,10*ROW('Hygiene Data'!D124)))</f>
        <v/>
      </c>
      <c r="DQ130" s="297" t="str">
        <f ca="true">+IF(OFFSET('Hygiene Data'!$D$13,0,10*ROW('Hygiene Data'!D124))="","",OFFSET('Hygiene Data'!$D$13,0,10*ROW('Hygiene Data'!D124)))</f>
        <v/>
      </c>
      <c r="DR130" s="297" t="str">
        <f ca="true">+IF(OFFSET('Hygiene Data'!$E$11,0,10*ROW('Hygiene Data'!E124))="","",OFFSET('Hygiene Data'!$E$11,0,10*ROW('Hygiene Data'!E124)))</f>
        <v/>
      </c>
      <c r="DS130" s="297" t="str">
        <f ca="true">+IF(OFFSET('Hygiene Data'!$E$12,0,10*ROW('Hygiene Data'!E124))="","",OFFSET('Hygiene Data'!$E$12,0,10*ROW('Hygiene Data'!E124)))</f>
        <v/>
      </c>
      <c r="DT130" s="297" t="str">
        <f ca="true">+IF(OFFSET('Hygiene Data'!$E$13,0,10*ROW('Hygiene Data'!E124))="","",OFFSET('Hygiene Data'!$E$13,0,10*ROW('Hygiene Data'!E124)))</f>
        <v/>
      </c>
      <c r="DU130" s="297" t="str">
        <f ca="true">+IF(OFFSET('Hygiene Data'!$F$11,0,10*ROW('Hygiene Data'!F124))="","",OFFSET('Hygiene Data'!$F$11,0,10*ROW('Hygiene Data'!F124)))</f>
        <v/>
      </c>
      <c r="DV130" s="297" t="str">
        <f ca="true">+IF(OFFSET('Hygiene Data'!$F$12,0,10*ROW('Hygiene Data'!F124))="","",OFFSET('Hygiene Data'!$F$12,0,10*ROW('Hygiene Data'!F124)))</f>
        <v/>
      </c>
      <c r="DW130" s="297" t="str">
        <f ca="true">+IF(OFFSET('Hygiene Data'!$F$13,0,10*ROW('Hygiene Data'!F124))="","",OFFSET('Hygiene Data'!$F$13,0,10*ROW('Hygiene Data'!F124)))</f>
        <v/>
      </c>
      <c r="DX130" s="297" t="str">
        <f ca="true">+IF(OFFSET('Hygiene Data'!$G$11,0,10*ROW('Hygiene Data'!G124))="","",OFFSET('Hygiene Data'!$G$11,0,10*ROW('Hygiene Data'!G124)))</f>
        <v/>
      </c>
      <c r="DY130" s="297" t="str">
        <f ca="true">+IF(OFFSET('Hygiene Data'!$G$12,0,10*ROW('Hygiene Data'!G124))="","",OFFSET('Hygiene Data'!$G$12,0,10*ROW('Hygiene Data'!G124)))</f>
        <v/>
      </c>
      <c r="DZ130" s="297" t="str">
        <f ca="true">+IF(OFFSET('Hygiene Data'!$G$13,0,10*ROW('Hygiene Data'!G124))="","",OFFSET('Hygiene Data'!$G$13,0,10*ROW('Hygiene Data'!G124)))</f>
        <v/>
      </c>
      <c r="EA130" s="297" t="str">
        <f ca="true">+IF(OFFSET('Hygiene Data'!$H$11,0,10*ROW('Hygiene Data'!H124))="","",OFFSET('Hygiene Data'!$H$11,0,10*ROW('Hygiene Data'!H124)))</f>
        <v/>
      </c>
      <c r="EB130" s="297" t="str">
        <f ca="true">+IF(OFFSET('Hygiene Data'!$H$12,0,10*ROW('Hygiene Data'!H124))="","",OFFSET('Hygiene Data'!$H$12,0,10*ROW('Hygiene Data'!H124)))</f>
        <v/>
      </c>
      <c r="EC130" s="297" t="str">
        <f ca="true">+IF(OFFSET('Hygiene Data'!$H$13,0,10*ROW('Hygiene Data'!H124))="","",OFFSET('Hygiene Data'!$H$13,0,10*ROW('Hygiene Data'!H124)))</f>
        <v/>
      </c>
      <c r="ED130" s="297" t="str">
        <f ca="true">+IF(OFFSET('Hygiene Data'!$I$11,0,10*ROW('Hygiene Data'!I124))="","",OFFSET('Hygiene Data'!$I$11,0,10*ROW('Hygiene Data'!I124)))</f>
        <v/>
      </c>
      <c r="EE130" s="297" t="str">
        <f ca="true">+IF(OFFSET('Hygiene Data'!$I$12,0,10*ROW('Hygiene Data'!I124))="","",OFFSET('Hygiene Data'!$I$12,0,10*ROW('Hygiene Data'!I124)))</f>
        <v/>
      </c>
      <c r="EF130" s="29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3"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7"/>
      <c r="BS131" s="297" t="str">
        <f ca="true">+IF(OFFSET('Water Data'!$D$27,0,10*ROW('Water Data'!D125))="","",OFFSET('Water Data'!$D$27,0,10*ROW('Water Data'!D125)))</f>
        <v/>
      </c>
      <c r="BT131" s="297" t="str">
        <f ca="true">+IF(OFFSET('Water Data'!$D$28,0,10*ROW('Water Data'!D125))="","",OFFSET('Water Data'!$D$28,0,10*ROW('Water Data'!D125)))</f>
        <v/>
      </c>
      <c r="BU131" s="297" t="str">
        <f ca="true">+IF(OFFSET('Water Data'!$D$29,0,10*ROW('Water Data'!D125))="","",OFFSET('Water Data'!$D$29,0,10*ROW('Water Data'!D125)))</f>
        <v/>
      </c>
      <c r="BV131" s="297" t="str">
        <f ca="true">+IF(OFFSET('Water Data'!$E$27,0,10*ROW('Water Data'!E125))="","",OFFSET('Water Data'!$E$27,0,10*ROW('Water Data'!E125)))</f>
        <v/>
      </c>
      <c r="BW131" s="297" t="str">
        <f ca="true">+IF(OFFSET('Water Data'!$E$28,0,10*ROW('Water Data'!E125))="","",OFFSET('Water Data'!$E$28,0,10*ROW('Water Data'!E125)))</f>
        <v/>
      </c>
      <c r="BX131" s="297" t="str">
        <f ca="true">+IF(OFFSET('Water Data'!$E$29,0,10*ROW('Water Data'!E125))="","",OFFSET('Water Data'!$E$29,0,10*ROW('Water Data'!E125)))</f>
        <v/>
      </c>
      <c r="BY131" s="297" t="str">
        <f ca="true">+IF(OFFSET('Water Data'!$F$27,0,10*ROW('Water Data'!F125))="","",OFFSET('Water Data'!$F$27,0,10*ROW('Water Data'!F125)))</f>
        <v/>
      </c>
      <c r="BZ131" s="297" t="str">
        <f ca="true">+IF(OFFSET('Water Data'!$F$28,0,10*ROW('Water Data'!F125))="","",OFFSET('Water Data'!$F$28,0,10*ROW('Water Data'!F125)))</f>
        <v/>
      </c>
      <c r="CA131" s="297" t="str">
        <f ca="true">+IF(OFFSET('Water Data'!$F$29,0,10*ROW('Water Data'!F125))="","",OFFSET('Water Data'!$F$29,0,10*ROW('Water Data'!F125)))</f>
        <v/>
      </c>
      <c r="CB131" s="297" t="str">
        <f ca="true">+IF(OFFSET('Water Data'!$G$27,0,10*ROW('Water Data'!G125))="","",OFFSET('Water Data'!$G$27,0,10*ROW('Water Data'!G125)))</f>
        <v/>
      </c>
      <c r="CC131" s="297" t="str">
        <f ca="true">+IF(OFFSET('Water Data'!$G$28,0,10*ROW('Water Data'!G125))="","",OFFSET('Water Data'!$G$28,0,10*ROW('Water Data'!G125)))</f>
        <v/>
      </c>
      <c r="CD131" s="297" t="str">
        <f ca="true">+IF(OFFSET('Water Data'!$G$29,0,10*ROW('Water Data'!G125))="","",OFFSET('Water Data'!$G$29,0,10*ROW('Water Data'!G125)))</f>
        <v/>
      </c>
      <c r="CE131" s="297" t="str">
        <f ca="true">+IF(OFFSET('Water Data'!$H$27,0,10*ROW('Water Data'!H125))="","",OFFSET('Water Data'!$H$27,0,10*ROW('Water Data'!H125)))</f>
        <v/>
      </c>
      <c r="CF131" s="297" t="str">
        <f ca="true">+IF(OFFSET('Water Data'!$H$28,0,10*ROW('Water Data'!H125))="","",OFFSET('Water Data'!$H$28,0,10*ROW('Water Data'!H125)))</f>
        <v/>
      </c>
      <c r="CG131" s="297" t="str">
        <f ca="true">+IF(OFFSET('Water Data'!$H$29,0,10*ROW('Water Data'!H125))="","",OFFSET('Water Data'!$H$29,0,10*ROW('Water Data'!H125)))</f>
        <v/>
      </c>
      <c r="CH131" s="297" t="str">
        <f ca="true">+IF(OFFSET('Water Data'!$I$27,0,10*ROW('Water Data'!I125))="","",OFFSET('Water Data'!$I$27,0,10*ROW('Water Data'!I125)))</f>
        <v/>
      </c>
      <c r="CI131" s="297" t="str">
        <f ca="true">+IF(OFFSET('Water Data'!$I$28,0,10*ROW('Water Data'!I125))="","",OFFSET('Water Data'!$I$28,0,10*ROW('Water Data'!I125)))</f>
        <v/>
      </c>
      <c r="CJ131" s="297" t="str">
        <f ca="true">+IF(OFFSET('Water Data'!$I$29,0,10*ROW('Water Data'!I125))="","",OFFSET('Water Data'!$I$29,0,10*ROW('Water Data'!I125)))</f>
        <v/>
      </c>
      <c r="CK131" s="297" t="str">
        <f ca="true">+IF(OFFSET('Sanitation Data'!$D$28,0,10*ROW('Sanitation Data'!D125))="","",OFFSET('Sanitation Data'!$D$28,0,10*ROW('Sanitation Data'!D125)))</f>
        <v/>
      </c>
      <c r="CL131" s="297" t="str">
        <f ca="true">+IF(OFFSET('Sanitation Data'!$D$29,0,10*ROW('Sanitation Data'!D125))="","",OFFSET('Sanitation Data'!$D$29,0,10*ROW('Sanitation Data'!D125)))</f>
        <v/>
      </c>
      <c r="CM131" s="297" t="str">
        <f ca="true">+IF(OFFSET('Sanitation Data'!$D$30,0,10*ROW('Sanitation Data'!D125))="","",OFFSET('Sanitation Data'!$D$30,0,10*ROW('Sanitation Data'!D125)))</f>
        <v/>
      </c>
      <c r="CN131" s="297" t="str">
        <f ca="true">+IF(OFFSET('Sanitation Data'!$D$31,0,10*ROW('Sanitation Data'!D125))="","",OFFSET('Sanitation Data'!$D$31,0,10*ROW('Sanitation Data'!D125)))</f>
        <v/>
      </c>
      <c r="CO131" s="297" t="str">
        <f ca="true">+IF(OFFSET('Sanitation Data'!$D$32,0,10*ROW('Sanitation Data'!D125))="","",OFFSET('Sanitation Data'!$D$32,0,10*ROW('Sanitation Data'!D125)))</f>
        <v/>
      </c>
      <c r="CP131" s="297" t="str">
        <f ca="true">+IF(OFFSET('Sanitation Data'!$E$28,0,10*ROW('Sanitation Data'!E125))="","",OFFSET('Sanitation Data'!$E$28,0,10*ROW('Sanitation Data'!E125)))</f>
        <v/>
      </c>
      <c r="CQ131" s="297" t="str">
        <f ca="true">+IF(OFFSET('Sanitation Data'!$E$29,0,10*ROW('Sanitation Data'!E125))="","",OFFSET('Sanitation Data'!$E$29,0,10*ROW('Sanitation Data'!E125)))</f>
        <v/>
      </c>
      <c r="CR131" s="297" t="str">
        <f ca="true">+IF(OFFSET('Sanitation Data'!$E$30,0,10*ROW('Sanitation Data'!E125))="","",OFFSET('Sanitation Data'!$E$30,0,10*ROW('Sanitation Data'!E125)))</f>
        <v/>
      </c>
      <c r="CS131" s="297" t="str">
        <f ca="true">+IF(OFFSET('Sanitation Data'!$E$31,0,10*ROW('Sanitation Data'!E125))="","",OFFSET('Sanitation Data'!$E$31,0,10*ROW('Sanitation Data'!E125)))</f>
        <v/>
      </c>
      <c r="CT131" s="297" t="str">
        <f ca="true">+IF(OFFSET('Sanitation Data'!$E$32,0,10*ROW('Sanitation Data'!E125))="","",OFFSET('Sanitation Data'!$E$32,0,10*ROW('Sanitation Data'!E125)))</f>
        <v/>
      </c>
      <c r="CU131" s="297" t="str">
        <f ca="true">+IF(OFFSET('Sanitation Data'!$F$28,0,10*ROW('Sanitation Data'!F125))="","",OFFSET('Sanitation Data'!$F$28,0,10*ROW('Sanitation Data'!F125)))</f>
        <v/>
      </c>
      <c r="CV131" s="297" t="str">
        <f ca="true">+IF(OFFSET('Sanitation Data'!$F$29,0,10*ROW('Sanitation Data'!F125))="","",OFFSET('Sanitation Data'!$F$29,0,10*ROW('Sanitation Data'!F125)))</f>
        <v/>
      </c>
      <c r="CW131" s="297" t="str">
        <f ca="true">+IF(OFFSET('Sanitation Data'!$F$30,0,10*ROW('Sanitation Data'!F125))="","",OFFSET('Sanitation Data'!$F$30,0,10*ROW('Sanitation Data'!F125)))</f>
        <v/>
      </c>
      <c r="CX131" s="297" t="str">
        <f ca="true">+IF(OFFSET('Sanitation Data'!$F$31,0,10*ROW('Sanitation Data'!F125))="","",OFFSET('Sanitation Data'!$F$31,0,10*ROW('Sanitation Data'!F125)))</f>
        <v/>
      </c>
      <c r="CY131" s="297" t="str">
        <f ca="true">+IF(OFFSET('Sanitation Data'!$F$32,0,10*ROW('Sanitation Data'!F125))="","",OFFSET('Sanitation Data'!$F$32,0,10*ROW('Sanitation Data'!F125)))</f>
        <v/>
      </c>
      <c r="CZ131" s="297" t="str">
        <f ca="true">+IF(OFFSET('Sanitation Data'!$G$28,0,10*ROW('Sanitation Data'!G125))="","",OFFSET('Sanitation Data'!$G$28,0,10*ROW('Sanitation Data'!G125)))</f>
        <v/>
      </c>
      <c r="DA131" s="297" t="str">
        <f ca="true">+IF(OFFSET('Sanitation Data'!$G$29,0,10*ROW('Sanitation Data'!G125))="","",OFFSET('Sanitation Data'!$G$29,0,10*ROW('Sanitation Data'!G125)))</f>
        <v/>
      </c>
      <c r="DB131" s="297" t="str">
        <f ca="true">+IF(OFFSET('Sanitation Data'!$G$30,0,10*ROW('Sanitation Data'!G125))="","",OFFSET('Sanitation Data'!$G$30,0,10*ROW('Sanitation Data'!G125)))</f>
        <v/>
      </c>
      <c r="DC131" s="297" t="str">
        <f ca="true">+IF(OFFSET('Sanitation Data'!$G$31,0,10*ROW('Sanitation Data'!G125))="","",OFFSET('Sanitation Data'!$G$31,0,10*ROW('Sanitation Data'!G125)))</f>
        <v/>
      </c>
      <c r="DD131" s="297" t="str">
        <f ca="true">+IF(OFFSET('Sanitation Data'!$G$32,0,10*ROW('Sanitation Data'!G125))="","",OFFSET('Sanitation Data'!$G$32,0,10*ROW('Sanitation Data'!G125)))</f>
        <v/>
      </c>
      <c r="DE131" s="297" t="str">
        <f ca="true">+IF(OFFSET('Sanitation Data'!$H$28,0,10*ROW('Sanitation Data'!H125))="","",OFFSET('Sanitation Data'!$H$28,0,10*ROW('Sanitation Data'!H125)))</f>
        <v/>
      </c>
      <c r="DF131" s="297" t="str">
        <f ca="true">+IF(OFFSET('Sanitation Data'!$H$29,0,10*ROW('Sanitation Data'!H125))="","",OFFSET('Sanitation Data'!$H$29,0,10*ROW('Sanitation Data'!H125)))</f>
        <v/>
      </c>
      <c r="DG131" s="297" t="str">
        <f ca="true">+IF(OFFSET('Sanitation Data'!$H$30,0,10*ROW('Sanitation Data'!H125))="","",OFFSET('Sanitation Data'!$H$30,0,10*ROW('Sanitation Data'!H125)))</f>
        <v/>
      </c>
      <c r="DH131" s="297" t="str">
        <f ca="true">+IF(OFFSET('Sanitation Data'!$H$31,0,10*ROW('Sanitation Data'!H125))="","",OFFSET('Sanitation Data'!$H$31,0,10*ROW('Sanitation Data'!H125)))</f>
        <v/>
      </c>
      <c r="DI131" s="297" t="str">
        <f ca="true">+IF(OFFSET('Sanitation Data'!$H$32,0,10*ROW('Sanitation Data'!H125))="","",OFFSET('Sanitation Data'!$H$32,0,10*ROW('Sanitation Data'!H125)))</f>
        <v/>
      </c>
      <c r="DJ131" s="297" t="str">
        <f ca="true">+IF(OFFSET('Sanitation Data'!$I$28,0,10*ROW('Sanitation Data'!I125))="","",OFFSET('Sanitation Data'!$I$28,0,10*ROW('Sanitation Data'!I125)))</f>
        <v/>
      </c>
      <c r="DK131" s="297" t="str">
        <f ca="true">+IF(OFFSET('Sanitation Data'!$I$29,0,10*ROW('Sanitation Data'!I125))="","",OFFSET('Sanitation Data'!$I$29,0,10*ROW('Sanitation Data'!I125)))</f>
        <v/>
      </c>
      <c r="DL131" s="297" t="str">
        <f ca="true">+IF(OFFSET('Sanitation Data'!$I$30,0,10*ROW('Sanitation Data'!I125))="","",OFFSET('Sanitation Data'!$I$30,0,10*ROW('Sanitation Data'!I125)))</f>
        <v/>
      </c>
      <c r="DM131" s="297" t="str">
        <f ca="true">+IF(OFFSET('Sanitation Data'!$I$31,0,10*ROW('Sanitation Data'!I125))="","",OFFSET('Sanitation Data'!$I$31,0,10*ROW('Sanitation Data'!I125)))</f>
        <v/>
      </c>
      <c r="DN131" s="297" t="str">
        <f ca="true">+IF(OFFSET('Sanitation Data'!$I$32,0,10*ROW('Sanitation Data'!I125))="","",OFFSET('Sanitation Data'!$I$32,0,10*ROW('Sanitation Data'!I125)))</f>
        <v/>
      </c>
      <c r="DO131" s="297" t="str">
        <f ca="true">+IF(OFFSET('Hygiene Data'!$D$11,0,10*ROW('Hygiene Data'!D125))="","",OFFSET('Hygiene Data'!$D$11,0,10*ROW('Hygiene Data'!D125)))</f>
        <v/>
      </c>
      <c r="DP131" s="297" t="str">
        <f ca="true">+IF(OFFSET('Hygiene Data'!$D$12,0,10*ROW('Hygiene Data'!D125))="","",OFFSET('Hygiene Data'!$D$12,0,10*ROW('Hygiene Data'!D125)))</f>
        <v/>
      </c>
      <c r="DQ131" s="297" t="str">
        <f ca="true">+IF(OFFSET('Hygiene Data'!$D$13,0,10*ROW('Hygiene Data'!D125))="","",OFFSET('Hygiene Data'!$D$13,0,10*ROW('Hygiene Data'!D125)))</f>
        <v/>
      </c>
      <c r="DR131" s="297" t="str">
        <f ca="true">+IF(OFFSET('Hygiene Data'!$E$11,0,10*ROW('Hygiene Data'!E125))="","",OFFSET('Hygiene Data'!$E$11,0,10*ROW('Hygiene Data'!E125)))</f>
        <v/>
      </c>
      <c r="DS131" s="297" t="str">
        <f ca="true">+IF(OFFSET('Hygiene Data'!$E$12,0,10*ROW('Hygiene Data'!E125))="","",OFFSET('Hygiene Data'!$E$12,0,10*ROW('Hygiene Data'!E125)))</f>
        <v/>
      </c>
      <c r="DT131" s="297" t="str">
        <f ca="true">+IF(OFFSET('Hygiene Data'!$E$13,0,10*ROW('Hygiene Data'!E125))="","",OFFSET('Hygiene Data'!$E$13,0,10*ROW('Hygiene Data'!E125)))</f>
        <v/>
      </c>
      <c r="DU131" s="297" t="str">
        <f ca="true">+IF(OFFSET('Hygiene Data'!$F$11,0,10*ROW('Hygiene Data'!F125))="","",OFFSET('Hygiene Data'!$F$11,0,10*ROW('Hygiene Data'!F125)))</f>
        <v/>
      </c>
      <c r="DV131" s="297" t="str">
        <f ca="true">+IF(OFFSET('Hygiene Data'!$F$12,0,10*ROW('Hygiene Data'!F125))="","",OFFSET('Hygiene Data'!$F$12,0,10*ROW('Hygiene Data'!F125)))</f>
        <v/>
      </c>
      <c r="DW131" s="297" t="str">
        <f ca="true">+IF(OFFSET('Hygiene Data'!$F$13,0,10*ROW('Hygiene Data'!F125))="","",OFFSET('Hygiene Data'!$F$13,0,10*ROW('Hygiene Data'!F125)))</f>
        <v/>
      </c>
      <c r="DX131" s="297" t="str">
        <f ca="true">+IF(OFFSET('Hygiene Data'!$G$11,0,10*ROW('Hygiene Data'!G125))="","",OFFSET('Hygiene Data'!$G$11,0,10*ROW('Hygiene Data'!G125)))</f>
        <v/>
      </c>
      <c r="DY131" s="297" t="str">
        <f ca="true">+IF(OFFSET('Hygiene Data'!$G$12,0,10*ROW('Hygiene Data'!G125))="","",OFFSET('Hygiene Data'!$G$12,0,10*ROW('Hygiene Data'!G125)))</f>
        <v/>
      </c>
      <c r="DZ131" s="297" t="str">
        <f ca="true">+IF(OFFSET('Hygiene Data'!$G$13,0,10*ROW('Hygiene Data'!G125))="","",OFFSET('Hygiene Data'!$G$13,0,10*ROW('Hygiene Data'!G125)))</f>
        <v/>
      </c>
      <c r="EA131" s="297" t="str">
        <f ca="true">+IF(OFFSET('Hygiene Data'!$H$11,0,10*ROW('Hygiene Data'!H125))="","",OFFSET('Hygiene Data'!$H$11,0,10*ROW('Hygiene Data'!H125)))</f>
        <v/>
      </c>
      <c r="EB131" s="297" t="str">
        <f ca="true">+IF(OFFSET('Hygiene Data'!$H$12,0,10*ROW('Hygiene Data'!H125))="","",OFFSET('Hygiene Data'!$H$12,0,10*ROW('Hygiene Data'!H125)))</f>
        <v/>
      </c>
      <c r="EC131" s="297" t="str">
        <f ca="true">+IF(OFFSET('Hygiene Data'!$H$13,0,10*ROW('Hygiene Data'!H125))="","",OFFSET('Hygiene Data'!$H$13,0,10*ROW('Hygiene Data'!H125)))</f>
        <v/>
      </c>
      <c r="ED131" s="297" t="str">
        <f ca="true">+IF(OFFSET('Hygiene Data'!$I$11,0,10*ROW('Hygiene Data'!I125))="","",OFFSET('Hygiene Data'!$I$11,0,10*ROW('Hygiene Data'!I125)))</f>
        <v/>
      </c>
      <c r="EE131" s="297" t="str">
        <f ca="true">+IF(OFFSET('Hygiene Data'!$I$12,0,10*ROW('Hygiene Data'!I125))="","",OFFSET('Hygiene Data'!$I$12,0,10*ROW('Hygiene Data'!I125)))</f>
        <v/>
      </c>
      <c r="EF131" s="29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3"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7"/>
      <c r="BS132" s="297" t="str">
        <f ca="true">+IF(OFFSET('Water Data'!$D$27,0,10*ROW('Water Data'!D126))="","",OFFSET('Water Data'!$D$27,0,10*ROW('Water Data'!D126)))</f>
        <v/>
      </c>
      <c r="BT132" s="297" t="str">
        <f ca="true">+IF(OFFSET('Water Data'!$D$28,0,10*ROW('Water Data'!D126))="","",OFFSET('Water Data'!$D$28,0,10*ROW('Water Data'!D126)))</f>
        <v/>
      </c>
      <c r="BU132" s="297" t="str">
        <f ca="true">+IF(OFFSET('Water Data'!$D$29,0,10*ROW('Water Data'!D126))="","",OFFSET('Water Data'!$D$29,0,10*ROW('Water Data'!D126)))</f>
        <v/>
      </c>
      <c r="BV132" s="297" t="str">
        <f ca="true">+IF(OFFSET('Water Data'!$E$27,0,10*ROW('Water Data'!E126))="","",OFFSET('Water Data'!$E$27,0,10*ROW('Water Data'!E126)))</f>
        <v/>
      </c>
      <c r="BW132" s="297" t="str">
        <f ca="true">+IF(OFFSET('Water Data'!$E$28,0,10*ROW('Water Data'!E126))="","",OFFSET('Water Data'!$E$28,0,10*ROW('Water Data'!E126)))</f>
        <v/>
      </c>
      <c r="BX132" s="297" t="str">
        <f ca="true">+IF(OFFSET('Water Data'!$E$29,0,10*ROW('Water Data'!E126))="","",OFFSET('Water Data'!$E$29,0,10*ROW('Water Data'!E126)))</f>
        <v/>
      </c>
      <c r="BY132" s="297" t="str">
        <f ca="true">+IF(OFFSET('Water Data'!$F$27,0,10*ROW('Water Data'!F126))="","",OFFSET('Water Data'!$F$27,0,10*ROW('Water Data'!F126)))</f>
        <v/>
      </c>
      <c r="BZ132" s="297" t="str">
        <f ca="true">+IF(OFFSET('Water Data'!$F$28,0,10*ROW('Water Data'!F126))="","",OFFSET('Water Data'!$F$28,0,10*ROW('Water Data'!F126)))</f>
        <v/>
      </c>
      <c r="CA132" s="297" t="str">
        <f ca="true">+IF(OFFSET('Water Data'!$F$29,0,10*ROW('Water Data'!F126))="","",OFFSET('Water Data'!$F$29,0,10*ROW('Water Data'!F126)))</f>
        <v/>
      </c>
      <c r="CB132" s="297" t="str">
        <f ca="true">+IF(OFFSET('Water Data'!$G$27,0,10*ROW('Water Data'!G126))="","",OFFSET('Water Data'!$G$27,0,10*ROW('Water Data'!G126)))</f>
        <v/>
      </c>
      <c r="CC132" s="297" t="str">
        <f ca="true">+IF(OFFSET('Water Data'!$G$28,0,10*ROW('Water Data'!G126))="","",OFFSET('Water Data'!$G$28,0,10*ROW('Water Data'!G126)))</f>
        <v/>
      </c>
      <c r="CD132" s="297" t="str">
        <f ca="true">+IF(OFFSET('Water Data'!$G$29,0,10*ROW('Water Data'!G126))="","",OFFSET('Water Data'!$G$29,0,10*ROW('Water Data'!G126)))</f>
        <v/>
      </c>
      <c r="CE132" s="297" t="str">
        <f ca="true">+IF(OFFSET('Water Data'!$H$27,0,10*ROW('Water Data'!H126))="","",OFFSET('Water Data'!$H$27,0,10*ROW('Water Data'!H126)))</f>
        <v/>
      </c>
      <c r="CF132" s="297" t="str">
        <f ca="true">+IF(OFFSET('Water Data'!$H$28,0,10*ROW('Water Data'!H126))="","",OFFSET('Water Data'!$H$28,0,10*ROW('Water Data'!H126)))</f>
        <v/>
      </c>
      <c r="CG132" s="297" t="str">
        <f ca="true">+IF(OFFSET('Water Data'!$H$29,0,10*ROW('Water Data'!H126))="","",OFFSET('Water Data'!$H$29,0,10*ROW('Water Data'!H126)))</f>
        <v/>
      </c>
      <c r="CH132" s="297" t="str">
        <f ca="true">+IF(OFFSET('Water Data'!$I$27,0,10*ROW('Water Data'!I126))="","",OFFSET('Water Data'!$I$27,0,10*ROW('Water Data'!I126)))</f>
        <v/>
      </c>
      <c r="CI132" s="297" t="str">
        <f ca="true">+IF(OFFSET('Water Data'!$I$28,0,10*ROW('Water Data'!I126))="","",OFFSET('Water Data'!$I$28,0,10*ROW('Water Data'!I126)))</f>
        <v/>
      </c>
      <c r="CJ132" s="297" t="str">
        <f ca="true">+IF(OFFSET('Water Data'!$I$29,0,10*ROW('Water Data'!I126))="","",OFFSET('Water Data'!$I$29,0,10*ROW('Water Data'!I126)))</f>
        <v/>
      </c>
      <c r="CK132" s="297" t="str">
        <f ca="true">+IF(OFFSET('Sanitation Data'!$D$28,0,10*ROW('Sanitation Data'!D126))="","",OFFSET('Sanitation Data'!$D$28,0,10*ROW('Sanitation Data'!D126)))</f>
        <v/>
      </c>
      <c r="CL132" s="297" t="str">
        <f ca="true">+IF(OFFSET('Sanitation Data'!$D$29,0,10*ROW('Sanitation Data'!D126))="","",OFFSET('Sanitation Data'!$D$29,0,10*ROW('Sanitation Data'!D126)))</f>
        <v/>
      </c>
      <c r="CM132" s="297" t="str">
        <f ca="true">+IF(OFFSET('Sanitation Data'!$D$30,0,10*ROW('Sanitation Data'!D126))="","",OFFSET('Sanitation Data'!$D$30,0,10*ROW('Sanitation Data'!D126)))</f>
        <v/>
      </c>
      <c r="CN132" s="297" t="str">
        <f ca="true">+IF(OFFSET('Sanitation Data'!$D$31,0,10*ROW('Sanitation Data'!D126))="","",OFFSET('Sanitation Data'!$D$31,0,10*ROW('Sanitation Data'!D126)))</f>
        <v/>
      </c>
      <c r="CO132" s="297" t="str">
        <f ca="true">+IF(OFFSET('Sanitation Data'!$D$32,0,10*ROW('Sanitation Data'!D126))="","",OFFSET('Sanitation Data'!$D$32,0,10*ROW('Sanitation Data'!D126)))</f>
        <v/>
      </c>
      <c r="CP132" s="297" t="str">
        <f ca="true">+IF(OFFSET('Sanitation Data'!$E$28,0,10*ROW('Sanitation Data'!E126))="","",OFFSET('Sanitation Data'!$E$28,0,10*ROW('Sanitation Data'!E126)))</f>
        <v/>
      </c>
      <c r="CQ132" s="297" t="str">
        <f ca="true">+IF(OFFSET('Sanitation Data'!$E$29,0,10*ROW('Sanitation Data'!E126))="","",OFFSET('Sanitation Data'!$E$29,0,10*ROW('Sanitation Data'!E126)))</f>
        <v/>
      </c>
      <c r="CR132" s="297" t="str">
        <f ca="true">+IF(OFFSET('Sanitation Data'!$E$30,0,10*ROW('Sanitation Data'!E126))="","",OFFSET('Sanitation Data'!$E$30,0,10*ROW('Sanitation Data'!E126)))</f>
        <v/>
      </c>
      <c r="CS132" s="297" t="str">
        <f ca="true">+IF(OFFSET('Sanitation Data'!$E$31,0,10*ROW('Sanitation Data'!E126))="","",OFFSET('Sanitation Data'!$E$31,0,10*ROW('Sanitation Data'!E126)))</f>
        <v/>
      </c>
      <c r="CT132" s="297" t="str">
        <f ca="true">+IF(OFFSET('Sanitation Data'!$E$32,0,10*ROW('Sanitation Data'!E126))="","",OFFSET('Sanitation Data'!$E$32,0,10*ROW('Sanitation Data'!E126)))</f>
        <v/>
      </c>
      <c r="CU132" s="297" t="str">
        <f ca="true">+IF(OFFSET('Sanitation Data'!$F$28,0,10*ROW('Sanitation Data'!F126))="","",OFFSET('Sanitation Data'!$F$28,0,10*ROW('Sanitation Data'!F126)))</f>
        <v/>
      </c>
      <c r="CV132" s="297" t="str">
        <f ca="true">+IF(OFFSET('Sanitation Data'!$F$29,0,10*ROW('Sanitation Data'!F126))="","",OFFSET('Sanitation Data'!$F$29,0,10*ROW('Sanitation Data'!F126)))</f>
        <v/>
      </c>
      <c r="CW132" s="297" t="str">
        <f ca="true">+IF(OFFSET('Sanitation Data'!$F$30,0,10*ROW('Sanitation Data'!F126))="","",OFFSET('Sanitation Data'!$F$30,0,10*ROW('Sanitation Data'!F126)))</f>
        <v/>
      </c>
      <c r="CX132" s="297" t="str">
        <f ca="true">+IF(OFFSET('Sanitation Data'!$F$31,0,10*ROW('Sanitation Data'!F126))="","",OFFSET('Sanitation Data'!$F$31,0,10*ROW('Sanitation Data'!F126)))</f>
        <v/>
      </c>
      <c r="CY132" s="297" t="str">
        <f ca="true">+IF(OFFSET('Sanitation Data'!$F$32,0,10*ROW('Sanitation Data'!F126))="","",OFFSET('Sanitation Data'!$F$32,0,10*ROW('Sanitation Data'!F126)))</f>
        <v/>
      </c>
      <c r="CZ132" s="297" t="str">
        <f ca="true">+IF(OFFSET('Sanitation Data'!$G$28,0,10*ROW('Sanitation Data'!G126))="","",OFFSET('Sanitation Data'!$G$28,0,10*ROW('Sanitation Data'!G126)))</f>
        <v/>
      </c>
      <c r="DA132" s="297" t="str">
        <f ca="true">+IF(OFFSET('Sanitation Data'!$G$29,0,10*ROW('Sanitation Data'!G126))="","",OFFSET('Sanitation Data'!$G$29,0,10*ROW('Sanitation Data'!G126)))</f>
        <v/>
      </c>
      <c r="DB132" s="297" t="str">
        <f ca="true">+IF(OFFSET('Sanitation Data'!$G$30,0,10*ROW('Sanitation Data'!G126))="","",OFFSET('Sanitation Data'!$G$30,0,10*ROW('Sanitation Data'!G126)))</f>
        <v/>
      </c>
      <c r="DC132" s="297" t="str">
        <f ca="true">+IF(OFFSET('Sanitation Data'!$G$31,0,10*ROW('Sanitation Data'!G126))="","",OFFSET('Sanitation Data'!$G$31,0,10*ROW('Sanitation Data'!G126)))</f>
        <v/>
      </c>
      <c r="DD132" s="297" t="str">
        <f ca="true">+IF(OFFSET('Sanitation Data'!$G$32,0,10*ROW('Sanitation Data'!G126))="","",OFFSET('Sanitation Data'!$G$32,0,10*ROW('Sanitation Data'!G126)))</f>
        <v/>
      </c>
      <c r="DE132" s="297" t="str">
        <f ca="true">+IF(OFFSET('Sanitation Data'!$H$28,0,10*ROW('Sanitation Data'!H126))="","",OFFSET('Sanitation Data'!$H$28,0,10*ROW('Sanitation Data'!H126)))</f>
        <v/>
      </c>
      <c r="DF132" s="297" t="str">
        <f ca="true">+IF(OFFSET('Sanitation Data'!$H$29,0,10*ROW('Sanitation Data'!H126))="","",OFFSET('Sanitation Data'!$H$29,0,10*ROW('Sanitation Data'!H126)))</f>
        <v/>
      </c>
      <c r="DG132" s="297" t="str">
        <f ca="true">+IF(OFFSET('Sanitation Data'!$H$30,0,10*ROW('Sanitation Data'!H126))="","",OFFSET('Sanitation Data'!$H$30,0,10*ROW('Sanitation Data'!H126)))</f>
        <v/>
      </c>
      <c r="DH132" s="297" t="str">
        <f ca="true">+IF(OFFSET('Sanitation Data'!$H$31,0,10*ROW('Sanitation Data'!H126))="","",OFFSET('Sanitation Data'!$H$31,0,10*ROW('Sanitation Data'!H126)))</f>
        <v/>
      </c>
      <c r="DI132" s="297" t="str">
        <f ca="true">+IF(OFFSET('Sanitation Data'!$H$32,0,10*ROW('Sanitation Data'!H126))="","",OFFSET('Sanitation Data'!$H$32,0,10*ROW('Sanitation Data'!H126)))</f>
        <v/>
      </c>
      <c r="DJ132" s="297" t="str">
        <f ca="true">+IF(OFFSET('Sanitation Data'!$I$28,0,10*ROW('Sanitation Data'!I126))="","",OFFSET('Sanitation Data'!$I$28,0,10*ROW('Sanitation Data'!I126)))</f>
        <v/>
      </c>
      <c r="DK132" s="297" t="str">
        <f ca="true">+IF(OFFSET('Sanitation Data'!$I$29,0,10*ROW('Sanitation Data'!I126))="","",OFFSET('Sanitation Data'!$I$29,0,10*ROW('Sanitation Data'!I126)))</f>
        <v/>
      </c>
      <c r="DL132" s="297" t="str">
        <f ca="true">+IF(OFFSET('Sanitation Data'!$I$30,0,10*ROW('Sanitation Data'!I126))="","",OFFSET('Sanitation Data'!$I$30,0,10*ROW('Sanitation Data'!I126)))</f>
        <v/>
      </c>
      <c r="DM132" s="297" t="str">
        <f ca="true">+IF(OFFSET('Sanitation Data'!$I$31,0,10*ROW('Sanitation Data'!I126))="","",OFFSET('Sanitation Data'!$I$31,0,10*ROW('Sanitation Data'!I126)))</f>
        <v/>
      </c>
      <c r="DN132" s="297" t="str">
        <f ca="true">+IF(OFFSET('Sanitation Data'!$I$32,0,10*ROW('Sanitation Data'!I126))="","",OFFSET('Sanitation Data'!$I$32,0,10*ROW('Sanitation Data'!I126)))</f>
        <v/>
      </c>
      <c r="DO132" s="297" t="str">
        <f ca="true">+IF(OFFSET('Hygiene Data'!$D$11,0,10*ROW('Hygiene Data'!D126))="","",OFFSET('Hygiene Data'!$D$11,0,10*ROW('Hygiene Data'!D126)))</f>
        <v/>
      </c>
      <c r="DP132" s="297" t="str">
        <f ca="true">+IF(OFFSET('Hygiene Data'!$D$12,0,10*ROW('Hygiene Data'!D126))="","",OFFSET('Hygiene Data'!$D$12,0,10*ROW('Hygiene Data'!D126)))</f>
        <v/>
      </c>
      <c r="DQ132" s="297" t="str">
        <f ca="true">+IF(OFFSET('Hygiene Data'!$D$13,0,10*ROW('Hygiene Data'!D126))="","",OFFSET('Hygiene Data'!$D$13,0,10*ROW('Hygiene Data'!D126)))</f>
        <v/>
      </c>
      <c r="DR132" s="297" t="str">
        <f ca="true">+IF(OFFSET('Hygiene Data'!$E$11,0,10*ROW('Hygiene Data'!E126))="","",OFFSET('Hygiene Data'!$E$11,0,10*ROW('Hygiene Data'!E126)))</f>
        <v/>
      </c>
      <c r="DS132" s="297" t="str">
        <f ca="true">+IF(OFFSET('Hygiene Data'!$E$12,0,10*ROW('Hygiene Data'!E126))="","",OFFSET('Hygiene Data'!$E$12,0,10*ROW('Hygiene Data'!E126)))</f>
        <v/>
      </c>
      <c r="DT132" s="297" t="str">
        <f ca="true">+IF(OFFSET('Hygiene Data'!$E$13,0,10*ROW('Hygiene Data'!E126))="","",OFFSET('Hygiene Data'!$E$13,0,10*ROW('Hygiene Data'!E126)))</f>
        <v/>
      </c>
      <c r="DU132" s="297" t="str">
        <f ca="true">+IF(OFFSET('Hygiene Data'!$F$11,0,10*ROW('Hygiene Data'!F126))="","",OFFSET('Hygiene Data'!$F$11,0,10*ROW('Hygiene Data'!F126)))</f>
        <v/>
      </c>
      <c r="DV132" s="297" t="str">
        <f ca="true">+IF(OFFSET('Hygiene Data'!$F$12,0,10*ROW('Hygiene Data'!F126))="","",OFFSET('Hygiene Data'!$F$12,0,10*ROW('Hygiene Data'!F126)))</f>
        <v/>
      </c>
      <c r="DW132" s="297" t="str">
        <f ca="true">+IF(OFFSET('Hygiene Data'!$F$13,0,10*ROW('Hygiene Data'!F126))="","",OFFSET('Hygiene Data'!$F$13,0,10*ROW('Hygiene Data'!F126)))</f>
        <v/>
      </c>
      <c r="DX132" s="297" t="str">
        <f ca="true">+IF(OFFSET('Hygiene Data'!$G$11,0,10*ROW('Hygiene Data'!G126))="","",OFFSET('Hygiene Data'!$G$11,0,10*ROW('Hygiene Data'!G126)))</f>
        <v/>
      </c>
      <c r="DY132" s="297" t="str">
        <f ca="true">+IF(OFFSET('Hygiene Data'!$G$12,0,10*ROW('Hygiene Data'!G126))="","",OFFSET('Hygiene Data'!$G$12,0,10*ROW('Hygiene Data'!G126)))</f>
        <v/>
      </c>
      <c r="DZ132" s="297" t="str">
        <f ca="true">+IF(OFFSET('Hygiene Data'!$G$13,0,10*ROW('Hygiene Data'!G126))="","",OFFSET('Hygiene Data'!$G$13,0,10*ROW('Hygiene Data'!G126)))</f>
        <v/>
      </c>
      <c r="EA132" s="297" t="str">
        <f ca="true">+IF(OFFSET('Hygiene Data'!$H$11,0,10*ROW('Hygiene Data'!H126))="","",OFFSET('Hygiene Data'!$H$11,0,10*ROW('Hygiene Data'!H126)))</f>
        <v/>
      </c>
      <c r="EB132" s="297" t="str">
        <f ca="true">+IF(OFFSET('Hygiene Data'!$H$12,0,10*ROW('Hygiene Data'!H126))="","",OFFSET('Hygiene Data'!$H$12,0,10*ROW('Hygiene Data'!H126)))</f>
        <v/>
      </c>
      <c r="EC132" s="297" t="str">
        <f ca="true">+IF(OFFSET('Hygiene Data'!$H$13,0,10*ROW('Hygiene Data'!H126))="","",OFFSET('Hygiene Data'!$H$13,0,10*ROW('Hygiene Data'!H126)))</f>
        <v/>
      </c>
      <c r="ED132" s="297" t="str">
        <f ca="true">+IF(OFFSET('Hygiene Data'!$I$11,0,10*ROW('Hygiene Data'!I126))="","",OFFSET('Hygiene Data'!$I$11,0,10*ROW('Hygiene Data'!I126)))</f>
        <v/>
      </c>
      <c r="EE132" s="297" t="str">
        <f ca="true">+IF(OFFSET('Hygiene Data'!$I$12,0,10*ROW('Hygiene Data'!I126))="","",OFFSET('Hygiene Data'!$I$12,0,10*ROW('Hygiene Data'!I126)))</f>
        <v/>
      </c>
      <c r="EF132" s="29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3"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7"/>
      <c r="BS133" s="297" t="str">
        <f ca="true">+IF(OFFSET('Water Data'!$D$27,0,10*ROW('Water Data'!D127))="","",OFFSET('Water Data'!$D$27,0,10*ROW('Water Data'!D127)))</f>
        <v/>
      </c>
      <c r="BT133" s="297" t="str">
        <f ca="true">+IF(OFFSET('Water Data'!$D$28,0,10*ROW('Water Data'!D127))="","",OFFSET('Water Data'!$D$28,0,10*ROW('Water Data'!D127)))</f>
        <v/>
      </c>
      <c r="BU133" s="297" t="str">
        <f ca="true">+IF(OFFSET('Water Data'!$D$29,0,10*ROW('Water Data'!D127))="","",OFFSET('Water Data'!$D$29,0,10*ROW('Water Data'!D127)))</f>
        <v/>
      </c>
      <c r="BV133" s="297" t="str">
        <f ca="true">+IF(OFFSET('Water Data'!$E$27,0,10*ROW('Water Data'!E127))="","",OFFSET('Water Data'!$E$27,0,10*ROW('Water Data'!E127)))</f>
        <v/>
      </c>
      <c r="BW133" s="297" t="str">
        <f ca="true">+IF(OFFSET('Water Data'!$E$28,0,10*ROW('Water Data'!E127))="","",OFFSET('Water Data'!$E$28,0,10*ROW('Water Data'!E127)))</f>
        <v/>
      </c>
      <c r="BX133" s="297" t="str">
        <f ca="true">+IF(OFFSET('Water Data'!$E$29,0,10*ROW('Water Data'!E127))="","",OFFSET('Water Data'!$E$29,0,10*ROW('Water Data'!E127)))</f>
        <v/>
      </c>
      <c r="BY133" s="297" t="str">
        <f ca="true">+IF(OFFSET('Water Data'!$F$27,0,10*ROW('Water Data'!F127))="","",OFFSET('Water Data'!$F$27,0,10*ROW('Water Data'!F127)))</f>
        <v/>
      </c>
      <c r="BZ133" s="297" t="str">
        <f ca="true">+IF(OFFSET('Water Data'!$F$28,0,10*ROW('Water Data'!F127))="","",OFFSET('Water Data'!$F$28,0,10*ROW('Water Data'!F127)))</f>
        <v/>
      </c>
      <c r="CA133" s="297" t="str">
        <f ca="true">+IF(OFFSET('Water Data'!$F$29,0,10*ROW('Water Data'!F127))="","",OFFSET('Water Data'!$F$29,0,10*ROW('Water Data'!F127)))</f>
        <v/>
      </c>
      <c r="CB133" s="297" t="str">
        <f ca="true">+IF(OFFSET('Water Data'!$G$27,0,10*ROW('Water Data'!G127))="","",OFFSET('Water Data'!$G$27,0,10*ROW('Water Data'!G127)))</f>
        <v/>
      </c>
      <c r="CC133" s="297" t="str">
        <f ca="true">+IF(OFFSET('Water Data'!$G$28,0,10*ROW('Water Data'!G127))="","",OFFSET('Water Data'!$G$28,0,10*ROW('Water Data'!G127)))</f>
        <v/>
      </c>
      <c r="CD133" s="297" t="str">
        <f ca="true">+IF(OFFSET('Water Data'!$G$29,0,10*ROW('Water Data'!G127))="","",OFFSET('Water Data'!$G$29,0,10*ROW('Water Data'!G127)))</f>
        <v/>
      </c>
      <c r="CE133" s="297" t="str">
        <f ca="true">+IF(OFFSET('Water Data'!$H$27,0,10*ROW('Water Data'!H127))="","",OFFSET('Water Data'!$H$27,0,10*ROW('Water Data'!H127)))</f>
        <v/>
      </c>
      <c r="CF133" s="297" t="str">
        <f ca="true">+IF(OFFSET('Water Data'!$H$28,0,10*ROW('Water Data'!H127))="","",OFFSET('Water Data'!$H$28,0,10*ROW('Water Data'!H127)))</f>
        <v/>
      </c>
      <c r="CG133" s="297" t="str">
        <f ca="true">+IF(OFFSET('Water Data'!$H$29,0,10*ROW('Water Data'!H127))="","",OFFSET('Water Data'!$H$29,0,10*ROW('Water Data'!H127)))</f>
        <v/>
      </c>
      <c r="CH133" s="297" t="str">
        <f ca="true">+IF(OFFSET('Water Data'!$I$27,0,10*ROW('Water Data'!I127))="","",OFFSET('Water Data'!$I$27,0,10*ROW('Water Data'!I127)))</f>
        <v/>
      </c>
      <c r="CI133" s="297" t="str">
        <f ca="true">+IF(OFFSET('Water Data'!$I$28,0,10*ROW('Water Data'!I127))="","",OFFSET('Water Data'!$I$28,0,10*ROW('Water Data'!I127)))</f>
        <v/>
      </c>
      <c r="CJ133" s="297" t="str">
        <f ca="true">+IF(OFFSET('Water Data'!$I$29,0,10*ROW('Water Data'!I127))="","",OFFSET('Water Data'!$I$29,0,10*ROW('Water Data'!I127)))</f>
        <v/>
      </c>
      <c r="CK133" s="297" t="str">
        <f ca="true">+IF(OFFSET('Sanitation Data'!$D$28,0,10*ROW('Sanitation Data'!D127))="","",OFFSET('Sanitation Data'!$D$28,0,10*ROW('Sanitation Data'!D127)))</f>
        <v/>
      </c>
      <c r="CL133" s="297" t="str">
        <f ca="true">+IF(OFFSET('Sanitation Data'!$D$29,0,10*ROW('Sanitation Data'!D127))="","",OFFSET('Sanitation Data'!$D$29,0,10*ROW('Sanitation Data'!D127)))</f>
        <v/>
      </c>
      <c r="CM133" s="297" t="str">
        <f ca="true">+IF(OFFSET('Sanitation Data'!$D$30,0,10*ROW('Sanitation Data'!D127))="","",OFFSET('Sanitation Data'!$D$30,0,10*ROW('Sanitation Data'!D127)))</f>
        <v/>
      </c>
      <c r="CN133" s="297" t="str">
        <f ca="true">+IF(OFFSET('Sanitation Data'!$D$31,0,10*ROW('Sanitation Data'!D127))="","",OFFSET('Sanitation Data'!$D$31,0,10*ROW('Sanitation Data'!D127)))</f>
        <v/>
      </c>
      <c r="CO133" s="297" t="str">
        <f ca="true">+IF(OFFSET('Sanitation Data'!$D$32,0,10*ROW('Sanitation Data'!D127))="","",OFFSET('Sanitation Data'!$D$32,0,10*ROW('Sanitation Data'!D127)))</f>
        <v/>
      </c>
      <c r="CP133" s="297" t="str">
        <f ca="true">+IF(OFFSET('Sanitation Data'!$E$28,0,10*ROW('Sanitation Data'!E127))="","",OFFSET('Sanitation Data'!$E$28,0,10*ROW('Sanitation Data'!E127)))</f>
        <v/>
      </c>
      <c r="CQ133" s="297" t="str">
        <f ca="true">+IF(OFFSET('Sanitation Data'!$E$29,0,10*ROW('Sanitation Data'!E127))="","",OFFSET('Sanitation Data'!$E$29,0,10*ROW('Sanitation Data'!E127)))</f>
        <v/>
      </c>
      <c r="CR133" s="297" t="str">
        <f ca="true">+IF(OFFSET('Sanitation Data'!$E$30,0,10*ROW('Sanitation Data'!E127))="","",OFFSET('Sanitation Data'!$E$30,0,10*ROW('Sanitation Data'!E127)))</f>
        <v/>
      </c>
      <c r="CS133" s="297" t="str">
        <f ca="true">+IF(OFFSET('Sanitation Data'!$E$31,0,10*ROW('Sanitation Data'!E127))="","",OFFSET('Sanitation Data'!$E$31,0,10*ROW('Sanitation Data'!E127)))</f>
        <v/>
      </c>
      <c r="CT133" s="297" t="str">
        <f ca="true">+IF(OFFSET('Sanitation Data'!$E$32,0,10*ROW('Sanitation Data'!E127))="","",OFFSET('Sanitation Data'!$E$32,0,10*ROW('Sanitation Data'!E127)))</f>
        <v/>
      </c>
      <c r="CU133" s="297" t="str">
        <f ca="true">+IF(OFFSET('Sanitation Data'!$F$28,0,10*ROW('Sanitation Data'!F127))="","",OFFSET('Sanitation Data'!$F$28,0,10*ROW('Sanitation Data'!F127)))</f>
        <v/>
      </c>
      <c r="CV133" s="297" t="str">
        <f ca="true">+IF(OFFSET('Sanitation Data'!$F$29,0,10*ROW('Sanitation Data'!F127))="","",OFFSET('Sanitation Data'!$F$29,0,10*ROW('Sanitation Data'!F127)))</f>
        <v/>
      </c>
      <c r="CW133" s="297" t="str">
        <f ca="true">+IF(OFFSET('Sanitation Data'!$F$30,0,10*ROW('Sanitation Data'!F127))="","",OFFSET('Sanitation Data'!$F$30,0,10*ROW('Sanitation Data'!F127)))</f>
        <v/>
      </c>
      <c r="CX133" s="297" t="str">
        <f ca="true">+IF(OFFSET('Sanitation Data'!$F$31,0,10*ROW('Sanitation Data'!F127))="","",OFFSET('Sanitation Data'!$F$31,0,10*ROW('Sanitation Data'!F127)))</f>
        <v/>
      </c>
      <c r="CY133" s="297" t="str">
        <f ca="true">+IF(OFFSET('Sanitation Data'!$F$32,0,10*ROW('Sanitation Data'!F127))="","",OFFSET('Sanitation Data'!$F$32,0,10*ROW('Sanitation Data'!F127)))</f>
        <v/>
      </c>
      <c r="CZ133" s="297" t="str">
        <f ca="true">+IF(OFFSET('Sanitation Data'!$G$28,0,10*ROW('Sanitation Data'!G127))="","",OFFSET('Sanitation Data'!$G$28,0,10*ROW('Sanitation Data'!G127)))</f>
        <v/>
      </c>
      <c r="DA133" s="297" t="str">
        <f ca="true">+IF(OFFSET('Sanitation Data'!$G$29,0,10*ROW('Sanitation Data'!G127))="","",OFFSET('Sanitation Data'!$G$29,0,10*ROW('Sanitation Data'!G127)))</f>
        <v/>
      </c>
      <c r="DB133" s="297" t="str">
        <f ca="true">+IF(OFFSET('Sanitation Data'!$G$30,0,10*ROW('Sanitation Data'!G127))="","",OFFSET('Sanitation Data'!$G$30,0,10*ROW('Sanitation Data'!G127)))</f>
        <v/>
      </c>
      <c r="DC133" s="297" t="str">
        <f ca="true">+IF(OFFSET('Sanitation Data'!$G$31,0,10*ROW('Sanitation Data'!G127))="","",OFFSET('Sanitation Data'!$G$31,0,10*ROW('Sanitation Data'!G127)))</f>
        <v/>
      </c>
      <c r="DD133" s="297" t="str">
        <f ca="true">+IF(OFFSET('Sanitation Data'!$G$32,0,10*ROW('Sanitation Data'!G127))="","",OFFSET('Sanitation Data'!$G$32,0,10*ROW('Sanitation Data'!G127)))</f>
        <v/>
      </c>
      <c r="DE133" s="297" t="str">
        <f ca="true">+IF(OFFSET('Sanitation Data'!$H$28,0,10*ROW('Sanitation Data'!H127))="","",OFFSET('Sanitation Data'!$H$28,0,10*ROW('Sanitation Data'!H127)))</f>
        <v/>
      </c>
      <c r="DF133" s="297" t="str">
        <f ca="true">+IF(OFFSET('Sanitation Data'!$H$29,0,10*ROW('Sanitation Data'!H127))="","",OFFSET('Sanitation Data'!$H$29,0,10*ROW('Sanitation Data'!H127)))</f>
        <v/>
      </c>
      <c r="DG133" s="297" t="str">
        <f ca="true">+IF(OFFSET('Sanitation Data'!$H$30,0,10*ROW('Sanitation Data'!H127))="","",OFFSET('Sanitation Data'!$H$30,0,10*ROW('Sanitation Data'!H127)))</f>
        <v/>
      </c>
      <c r="DH133" s="297" t="str">
        <f ca="true">+IF(OFFSET('Sanitation Data'!$H$31,0,10*ROW('Sanitation Data'!H127))="","",OFFSET('Sanitation Data'!$H$31,0,10*ROW('Sanitation Data'!H127)))</f>
        <v/>
      </c>
      <c r="DI133" s="297" t="str">
        <f ca="true">+IF(OFFSET('Sanitation Data'!$H$32,0,10*ROW('Sanitation Data'!H127))="","",OFFSET('Sanitation Data'!$H$32,0,10*ROW('Sanitation Data'!H127)))</f>
        <v/>
      </c>
      <c r="DJ133" s="297" t="str">
        <f ca="true">+IF(OFFSET('Sanitation Data'!$I$28,0,10*ROW('Sanitation Data'!I127))="","",OFFSET('Sanitation Data'!$I$28,0,10*ROW('Sanitation Data'!I127)))</f>
        <v/>
      </c>
      <c r="DK133" s="297" t="str">
        <f ca="true">+IF(OFFSET('Sanitation Data'!$I$29,0,10*ROW('Sanitation Data'!I127))="","",OFFSET('Sanitation Data'!$I$29,0,10*ROW('Sanitation Data'!I127)))</f>
        <v/>
      </c>
      <c r="DL133" s="297" t="str">
        <f ca="true">+IF(OFFSET('Sanitation Data'!$I$30,0,10*ROW('Sanitation Data'!I127))="","",OFFSET('Sanitation Data'!$I$30,0,10*ROW('Sanitation Data'!I127)))</f>
        <v/>
      </c>
      <c r="DM133" s="297" t="str">
        <f ca="true">+IF(OFFSET('Sanitation Data'!$I$31,0,10*ROW('Sanitation Data'!I127))="","",OFFSET('Sanitation Data'!$I$31,0,10*ROW('Sanitation Data'!I127)))</f>
        <v/>
      </c>
      <c r="DN133" s="297" t="str">
        <f ca="true">+IF(OFFSET('Sanitation Data'!$I$32,0,10*ROW('Sanitation Data'!I127))="","",OFFSET('Sanitation Data'!$I$32,0,10*ROW('Sanitation Data'!I127)))</f>
        <v/>
      </c>
      <c r="DO133" s="297" t="str">
        <f ca="true">+IF(OFFSET('Hygiene Data'!$D$11,0,10*ROW('Hygiene Data'!D127))="","",OFFSET('Hygiene Data'!$D$11,0,10*ROW('Hygiene Data'!D127)))</f>
        <v/>
      </c>
      <c r="DP133" s="297" t="str">
        <f ca="true">+IF(OFFSET('Hygiene Data'!$D$12,0,10*ROW('Hygiene Data'!D127))="","",OFFSET('Hygiene Data'!$D$12,0,10*ROW('Hygiene Data'!D127)))</f>
        <v/>
      </c>
      <c r="DQ133" s="297" t="str">
        <f ca="true">+IF(OFFSET('Hygiene Data'!$D$13,0,10*ROW('Hygiene Data'!D127))="","",OFFSET('Hygiene Data'!$D$13,0,10*ROW('Hygiene Data'!D127)))</f>
        <v/>
      </c>
      <c r="DR133" s="297" t="str">
        <f ca="true">+IF(OFFSET('Hygiene Data'!$E$11,0,10*ROW('Hygiene Data'!E127))="","",OFFSET('Hygiene Data'!$E$11,0,10*ROW('Hygiene Data'!E127)))</f>
        <v/>
      </c>
      <c r="DS133" s="297" t="str">
        <f ca="true">+IF(OFFSET('Hygiene Data'!$E$12,0,10*ROW('Hygiene Data'!E127))="","",OFFSET('Hygiene Data'!$E$12,0,10*ROW('Hygiene Data'!E127)))</f>
        <v/>
      </c>
      <c r="DT133" s="297" t="str">
        <f ca="true">+IF(OFFSET('Hygiene Data'!$E$13,0,10*ROW('Hygiene Data'!E127))="","",OFFSET('Hygiene Data'!$E$13,0,10*ROW('Hygiene Data'!E127)))</f>
        <v/>
      </c>
      <c r="DU133" s="297" t="str">
        <f ca="true">+IF(OFFSET('Hygiene Data'!$F$11,0,10*ROW('Hygiene Data'!F127))="","",OFFSET('Hygiene Data'!$F$11,0,10*ROW('Hygiene Data'!F127)))</f>
        <v/>
      </c>
      <c r="DV133" s="297" t="str">
        <f ca="true">+IF(OFFSET('Hygiene Data'!$F$12,0,10*ROW('Hygiene Data'!F127))="","",OFFSET('Hygiene Data'!$F$12,0,10*ROW('Hygiene Data'!F127)))</f>
        <v/>
      </c>
      <c r="DW133" s="297" t="str">
        <f ca="true">+IF(OFFSET('Hygiene Data'!$F$13,0,10*ROW('Hygiene Data'!F127))="","",OFFSET('Hygiene Data'!$F$13,0,10*ROW('Hygiene Data'!F127)))</f>
        <v/>
      </c>
      <c r="DX133" s="297" t="str">
        <f ca="true">+IF(OFFSET('Hygiene Data'!$G$11,0,10*ROW('Hygiene Data'!G127))="","",OFFSET('Hygiene Data'!$G$11,0,10*ROW('Hygiene Data'!G127)))</f>
        <v/>
      </c>
      <c r="DY133" s="297" t="str">
        <f ca="true">+IF(OFFSET('Hygiene Data'!$G$12,0,10*ROW('Hygiene Data'!G127))="","",OFFSET('Hygiene Data'!$G$12,0,10*ROW('Hygiene Data'!G127)))</f>
        <v/>
      </c>
      <c r="DZ133" s="297" t="str">
        <f ca="true">+IF(OFFSET('Hygiene Data'!$G$13,0,10*ROW('Hygiene Data'!G127))="","",OFFSET('Hygiene Data'!$G$13,0,10*ROW('Hygiene Data'!G127)))</f>
        <v/>
      </c>
      <c r="EA133" s="297" t="str">
        <f ca="true">+IF(OFFSET('Hygiene Data'!$H$11,0,10*ROW('Hygiene Data'!H127))="","",OFFSET('Hygiene Data'!$H$11,0,10*ROW('Hygiene Data'!H127)))</f>
        <v/>
      </c>
      <c r="EB133" s="297" t="str">
        <f ca="true">+IF(OFFSET('Hygiene Data'!$H$12,0,10*ROW('Hygiene Data'!H127))="","",OFFSET('Hygiene Data'!$H$12,0,10*ROW('Hygiene Data'!H127)))</f>
        <v/>
      </c>
      <c r="EC133" s="297" t="str">
        <f ca="true">+IF(OFFSET('Hygiene Data'!$H$13,0,10*ROW('Hygiene Data'!H127))="","",OFFSET('Hygiene Data'!$H$13,0,10*ROW('Hygiene Data'!H127)))</f>
        <v/>
      </c>
      <c r="ED133" s="297" t="str">
        <f ca="true">+IF(OFFSET('Hygiene Data'!$I$11,0,10*ROW('Hygiene Data'!I127))="","",OFFSET('Hygiene Data'!$I$11,0,10*ROW('Hygiene Data'!I127)))</f>
        <v/>
      </c>
      <c r="EE133" s="297" t="str">
        <f ca="true">+IF(OFFSET('Hygiene Data'!$I$12,0,10*ROW('Hygiene Data'!I127))="","",OFFSET('Hygiene Data'!$I$12,0,10*ROW('Hygiene Data'!I127)))</f>
        <v/>
      </c>
      <c r="EF133" s="29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3"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7"/>
      <c r="BS134" s="297" t="str">
        <f ca="true">+IF(OFFSET('Water Data'!$D$27,0,10*ROW('Water Data'!D128))="","",OFFSET('Water Data'!$D$27,0,10*ROW('Water Data'!D128)))</f>
        <v/>
      </c>
      <c r="BT134" s="297" t="str">
        <f ca="true">+IF(OFFSET('Water Data'!$D$28,0,10*ROW('Water Data'!D128))="","",OFFSET('Water Data'!$D$28,0,10*ROW('Water Data'!D128)))</f>
        <v/>
      </c>
      <c r="BU134" s="297" t="str">
        <f ca="true">+IF(OFFSET('Water Data'!$D$29,0,10*ROW('Water Data'!D128))="","",OFFSET('Water Data'!$D$29,0,10*ROW('Water Data'!D128)))</f>
        <v/>
      </c>
      <c r="BV134" s="297" t="str">
        <f ca="true">+IF(OFFSET('Water Data'!$E$27,0,10*ROW('Water Data'!E128))="","",OFFSET('Water Data'!$E$27,0,10*ROW('Water Data'!E128)))</f>
        <v/>
      </c>
      <c r="BW134" s="297" t="str">
        <f ca="true">+IF(OFFSET('Water Data'!$E$28,0,10*ROW('Water Data'!E128))="","",OFFSET('Water Data'!$E$28,0,10*ROW('Water Data'!E128)))</f>
        <v/>
      </c>
      <c r="BX134" s="297" t="str">
        <f ca="true">+IF(OFFSET('Water Data'!$E$29,0,10*ROW('Water Data'!E128))="","",OFFSET('Water Data'!$E$29,0,10*ROW('Water Data'!E128)))</f>
        <v/>
      </c>
      <c r="BY134" s="297" t="str">
        <f ca="true">+IF(OFFSET('Water Data'!$F$27,0,10*ROW('Water Data'!F128))="","",OFFSET('Water Data'!$F$27,0,10*ROW('Water Data'!F128)))</f>
        <v/>
      </c>
      <c r="BZ134" s="297" t="str">
        <f ca="true">+IF(OFFSET('Water Data'!$F$28,0,10*ROW('Water Data'!F128))="","",OFFSET('Water Data'!$F$28,0,10*ROW('Water Data'!F128)))</f>
        <v/>
      </c>
      <c r="CA134" s="297" t="str">
        <f ca="true">+IF(OFFSET('Water Data'!$F$29,0,10*ROW('Water Data'!F128))="","",OFFSET('Water Data'!$F$29,0,10*ROW('Water Data'!F128)))</f>
        <v/>
      </c>
      <c r="CB134" s="297" t="str">
        <f ca="true">+IF(OFFSET('Water Data'!$G$27,0,10*ROW('Water Data'!G128))="","",OFFSET('Water Data'!$G$27,0,10*ROW('Water Data'!G128)))</f>
        <v/>
      </c>
      <c r="CC134" s="297" t="str">
        <f ca="true">+IF(OFFSET('Water Data'!$G$28,0,10*ROW('Water Data'!G128))="","",OFFSET('Water Data'!$G$28,0,10*ROW('Water Data'!G128)))</f>
        <v/>
      </c>
      <c r="CD134" s="297" t="str">
        <f ca="true">+IF(OFFSET('Water Data'!$G$29,0,10*ROW('Water Data'!G128))="","",OFFSET('Water Data'!$G$29,0,10*ROW('Water Data'!G128)))</f>
        <v/>
      </c>
      <c r="CE134" s="297" t="str">
        <f ca="true">+IF(OFFSET('Water Data'!$H$27,0,10*ROW('Water Data'!H128))="","",OFFSET('Water Data'!$H$27,0,10*ROW('Water Data'!H128)))</f>
        <v/>
      </c>
      <c r="CF134" s="297" t="str">
        <f ca="true">+IF(OFFSET('Water Data'!$H$28,0,10*ROW('Water Data'!H128))="","",OFFSET('Water Data'!$H$28,0,10*ROW('Water Data'!H128)))</f>
        <v/>
      </c>
      <c r="CG134" s="297" t="str">
        <f ca="true">+IF(OFFSET('Water Data'!$H$29,0,10*ROW('Water Data'!H128))="","",OFFSET('Water Data'!$H$29,0,10*ROW('Water Data'!H128)))</f>
        <v/>
      </c>
      <c r="CH134" s="297" t="str">
        <f ca="true">+IF(OFFSET('Water Data'!$I$27,0,10*ROW('Water Data'!I128))="","",OFFSET('Water Data'!$I$27,0,10*ROW('Water Data'!I128)))</f>
        <v/>
      </c>
      <c r="CI134" s="297" t="str">
        <f ca="true">+IF(OFFSET('Water Data'!$I$28,0,10*ROW('Water Data'!I128))="","",OFFSET('Water Data'!$I$28,0,10*ROW('Water Data'!I128)))</f>
        <v/>
      </c>
      <c r="CJ134" s="297" t="str">
        <f ca="true">+IF(OFFSET('Water Data'!$I$29,0,10*ROW('Water Data'!I128))="","",OFFSET('Water Data'!$I$29,0,10*ROW('Water Data'!I128)))</f>
        <v/>
      </c>
      <c r="CK134" s="297" t="str">
        <f ca="true">+IF(OFFSET('Sanitation Data'!$D$28,0,10*ROW('Sanitation Data'!D128))="","",OFFSET('Sanitation Data'!$D$28,0,10*ROW('Sanitation Data'!D128)))</f>
        <v/>
      </c>
      <c r="CL134" s="297" t="str">
        <f ca="true">+IF(OFFSET('Sanitation Data'!$D$29,0,10*ROW('Sanitation Data'!D128))="","",OFFSET('Sanitation Data'!$D$29,0,10*ROW('Sanitation Data'!D128)))</f>
        <v/>
      </c>
      <c r="CM134" s="297" t="str">
        <f ca="true">+IF(OFFSET('Sanitation Data'!$D$30,0,10*ROW('Sanitation Data'!D128))="","",OFFSET('Sanitation Data'!$D$30,0,10*ROW('Sanitation Data'!D128)))</f>
        <v/>
      </c>
      <c r="CN134" s="297" t="str">
        <f ca="true">+IF(OFFSET('Sanitation Data'!$D$31,0,10*ROW('Sanitation Data'!D128))="","",OFFSET('Sanitation Data'!$D$31,0,10*ROW('Sanitation Data'!D128)))</f>
        <v/>
      </c>
      <c r="CO134" s="297" t="str">
        <f ca="true">+IF(OFFSET('Sanitation Data'!$D$32,0,10*ROW('Sanitation Data'!D128))="","",OFFSET('Sanitation Data'!$D$32,0,10*ROW('Sanitation Data'!D128)))</f>
        <v/>
      </c>
      <c r="CP134" s="297" t="str">
        <f ca="true">+IF(OFFSET('Sanitation Data'!$E$28,0,10*ROW('Sanitation Data'!E128))="","",OFFSET('Sanitation Data'!$E$28,0,10*ROW('Sanitation Data'!E128)))</f>
        <v/>
      </c>
      <c r="CQ134" s="297" t="str">
        <f ca="true">+IF(OFFSET('Sanitation Data'!$E$29,0,10*ROW('Sanitation Data'!E128))="","",OFFSET('Sanitation Data'!$E$29,0,10*ROW('Sanitation Data'!E128)))</f>
        <v/>
      </c>
      <c r="CR134" s="297" t="str">
        <f ca="true">+IF(OFFSET('Sanitation Data'!$E$30,0,10*ROW('Sanitation Data'!E128))="","",OFFSET('Sanitation Data'!$E$30,0,10*ROW('Sanitation Data'!E128)))</f>
        <v/>
      </c>
      <c r="CS134" s="297" t="str">
        <f ca="true">+IF(OFFSET('Sanitation Data'!$E$31,0,10*ROW('Sanitation Data'!E128))="","",OFFSET('Sanitation Data'!$E$31,0,10*ROW('Sanitation Data'!E128)))</f>
        <v/>
      </c>
      <c r="CT134" s="297" t="str">
        <f ca="true">+IF(OFFSET('Sanitation Data'!$E$32,0,10*ROW('Sanitation Data'!E128))="","",OFFSET('Sanitation Data'!$E$32,0,10*ROW('Sanitation Data'!E128)))</f>
        <v/>
      </c>
      <c r="CU134" s="297" t="str">
        <f ca="true">+IF(OFFSET('Sanitation Data'!$F$28,0,10*ROW('Sanitation Data'!F128))="","",OFFSET('Sanitation Data'!$F$28,0,10*ROW('Sanitation Data'!F128)))</f>
        <v/>
      </c>
      <c r="CV134" s="297" t="str">
        <f ca="true">+IF(OFFSET('Sanitation Data'!$F$29,0,10*ROW('Sanitation Data'!F128))="","",OFFSET('Sanitation Data'!$F$29,0,10*ROW('Sanitation Data'!F128)))</f>
        <v/>
      </c>
      <c r="CW134" s="297" t="str">
        <f ca="true">+IF(OFFSET('Sanitation Data'!$F$30,0,10*ROW('Sanitation Data'!F128))="","",OFFSET('Sanitation Data'!$F$30,0,10*ROW('Sanitation Data'!F128)))</f>
        <v/>
      </c>
      <c r="CX134" s="297" t="str">
        <f ca="true">+IF(OFFSET('Sanitation Data'!$F$31,0,10*ROW('Sanitation Data'!F128))="","",OFFSET('Sanitation Data'!$F$31,0,10*ROW('Sanitation Data'!F128)))</f>
        <v/>
      </c>
      <c r="CY134" s="297" t="str">
        <f ca="true">+IF(OFFSET('Sanitation Data'!$F$32,0,10*ROW('Sanitation Data'!F128))="","",OFFSET('Sanitation Data'!$F$32,0,10*ROW('Sanitation Data'!F128)))</f>
        <v/>
      </c>
      <c r="CZ134" s="297" t="str">
        <f ca="true">+IF(OFFSET('Sanitation Data'!$G$28,0,10*ROW('Sanitation Data'!G128))="","",OFFSET('Sanitation Data'!$G$28,0,10*ROW('Sanitation Data'!G128)))</f>
        <v/>
      </c>
      <c r="DA134" s="297" t="str">
        <f ca="true">+IF(OFFSET('Sanitation Data'!$G$29,0,10*ROW('Sanitation Data'!G128))="","",OFFSET('Sanitation Data'!$G$29,0,10*ROW('Sanitation Data'!G128)))</f>
        <v/>
      </c>
      <c r="DB134" s="297" t="str">
        <f ca="true">+IF(OFFSET('Sanitation Data'!$G$30,0,10*ROW('Sanitation Data'!G128))="","",OFFSET('Sanitation Data'!$G$30,0,10*ROW('Sanitation Data'!G128)))</f>
        <v/>
      </c>
      <c r="DC134" s="297" t="str">
        <f ca="true">+IF(OFFSET('Sanitation Data'!$G$31,0,10*ROW('Sanitation Data'!G128))="","",OFFSET('Sanitation Data'!$G$31,0,10*ROW('Sanitation Data'!G128)))</f>
        <v/>
      </c>
      <c r="DD134" s="297" t="str">
        <f ca="true">+IF(OFFSET('Sanitation Data'!$G$32,0,10*ROW('Sanitation Data'!G128))="","",OFFSET('Sanitation Data'!$G$32,0,10*ROW('Sanitation Data'!G128)))</f>
        <v/>
      </c>
      <c r="DE134" s="297" t="str">
        <f ca="true">+IF(OFFSET('Sanitation Data'!$H$28,0,10*ROW('Sanitation Data'!H128))="","",OFFSET('Sanitation Data'!$H$28,0,10*ROW('Sanitation Data'!H128)))</f>
        <v/>
      </c>
      <c r="DF134" s="297" t="str">
        <f ca="true">+IF(OFFSET('Sanitation Data'!$H$29,0,10*ROW('Sanitation Data'!H128))="","",OFFSET('Sanitation Data'!$H$29,0,10*ROW('Sanitation Data'!H128)))</f>
        <v/>
      </c>
      <c r="DG134" s="297" t="str">
        <f ca="true">+IF(OFFSET('Sanitation Data'!$H$30,0,10*ROW('Sanitation Data'!H128))="","",OFFSET('Sanitation Data'!$H$30,0,10*ROW('Sanitation Data'!H128)))</f>
        <v/>
      </c>
      <c r="DH134" s="297" t="str">
        <f ca="true">+IF(OFFSET('Sanitation Data'!$H$31,0,10*ROW('Sanitation Data'!H128))="","",OFFSET('Sanitation Data'!$H$31,0,10*ROW('Sanitation Data'!H128)))</f>
        <v/>
      </c>
      <c r="DI134" s="297" t="str">
        <f ca="true">+IF(OFFSET('Sanitation Data'!$H$32,0,10*ROW('Sanitation Data'!H128))="","",OFFSET('Sanitation Data'!$H$32,0,10*ROW('Sanitation Data'!H128)))</f>
        <v/>
      </c>
      <c r="DJ134" s="297" t="str">
        <f ca="true">+IF(OFFSET('Sanitation Data'!$I$28,0,10*ROW('Sanitation Data'!I128))="","",OFFSET('Sanitation Data'!$I$28,0,10*ROW('Sanitation Data'!I128)))</f>
        <v/>
      </c>
      <c r="DK134" s="297" t="str">
        <f ca="true">+IF(OFFSET('Sanitation Data'!$I$29,0,10*ROW('Sanitation Data'!I128))="","",OFFSET('Sanitation Data'!$I$29,0,10*ROW('Sanitation Data'!I128)))</f>
        <v/>
      </c>
      <c r="DL134" s="297" t="str">
        <f ca="true">+IF(OFFSET('Sanitation Data'!$I$30,0,10*ROW('Sanitation Data'!I128))="","",OFFSET('Sanitation Data'!$I$30,0,10*ROW('Sanitation Data'!I128)))</f>
        <v/>
      </c>
      <c r="DM134" s="297" t="str">
        <f ca="true">+IF(OFFSET('Sanitation Data'!$I$31,0,10*ROW('Sanitation Data'!I128))="","",OFFSET('Sanitation Data'!$I$31,0,10*ROW('Sanitation Data'!I128)))</f>
        <v/>
      </c>
      <c r="DN134" s="297" t="str">
        <f ca="true">+IF(OFFSET('Sanitation Data'!$I$32,0,10*ROW('Sanitation Data'!I128))="","",OFFSET('Sanitation Data'!$I$32,0,10*ROW('Sanitation Data'!I128)))</f>
        <v/>
      </c>
      <c r="DO134" s="297" t="str">
        <f ca="true">+IF(OFFSET('Hygiene Data'!$D$11,0,10*ROW('Hygiene Data'!D128))="","",OFFSET('Hygiene Data'!$D$11,0,10*ROW('Hygiene Data'!D128)))</f>
        <v/>
      </c>
      <c r="DP134" s="297" t="str">
        <f ca="true">+IF(OFFSET('Hygiene Data'!$D$12,0,10*ROW('Hygiene Data'!D128))="","",OFFSET('Hygiene Data'!$D$12,0,10*ROW('Hygiene Data'!D128)))</f>
        <v/>
      </c>
      <c r="DQ134" s="297" t="str">
        <f ca="true">+IF(OFFSET('Hygiene Data'!$D$13,0,10*ROW('Hygiene Data'!D128))="","",OFFSET('Hygiene Data'!$D$13,0,10*ROW('Hygiene Data'!D128)))</f>
        <v/>
      </c>
      <c r="DR134" s="297" t="str">
        <f ca="true">+IF(OFFSET('Hygiene Data'!$E$11,0,10*ROW('Hygiene Data'!E128))="","",OFFSET('Hygiene Data'!$E$11,0,10*ROW('Hygiene Data'!E128)))</f>
        <v/>
      </c>
      <c r="DS134" s="297" t="str">
        <f ca="true">+IF(OFFSET('Hygiene Data'!$E$12,0,10*ROW('Hygiene Data'!E128))="","",OFFSET('Hygiene Data'!$E$12,0,10*ROW('Hygiene Data'!E128)))</f>
        <v/>
      </c>
      <c r="DT134" s="297" t="str">
        <f ca="true">+IF(OFFSET('Hygiene Data'!$E$13,0,10*ROW('Hygiene Data'!E128))="","",OFFSET('Hygiene Data'!$E$13,0,10*ROW('Hygiene Data'!E128)))</f>
        <v/>
      </c>
      <c r="DU134" s="297" t="str">
        <f ca="true">+IF(OFFSET('Hygiene Data'!$F$11,0,10*ROW('Hygiene Data'!F128))="","",OFFSET('Hygiene Data'!$F$11,0,10*ROW('Hygiene Data'!F128)))</f>
        <v/>
      </c>
      <c r="DV134" s="297" t="str">
        <f ca="true">+IF(OFFSET('Hygiene Data'!$F$12,0,10*ROW('Hygiene Data'!F128))="","",OFFSET('Hygiene Data'!$F$12,0,10*ROW('Hygiene Data'!F128)))</f>
        <v/>
      </c>
      <c r="DW134" s="297" t="str">
        <f ca="true">+IF(OFFSET('Hygiene Data'!$F$13,0,10*ROW('Hygiene Data'!F128))="","",OFFSET('Hygiene Data'!$F$13,0,10*ROW('Hygiene Data'!F128)))</f>
        <v/>
      </c>
      <c r="DX134" s="297" t="str">
        <f ca="true">+IF(OFFSET('Hygiene Data'!$G$11,0,10*ROW('Hygiene Data'!G128))="","",OFFSET('Hygiene Data'!$G$11,0,10*ROW('Hygiene Data'!G128)))</f>
        <v/>
      </c>
      <c r="DY134" s="297" t="str">
        <f ca="true">+IF(OFFSET('Hygiene Data'!$G$12,0,10*ROW('Hygiene Data'!G128))="","",OFFSET('Hygiene Data'!$G$12,0,10*ROW('Hygiene Data'!G128)))</f>
        <v/>
      </c>
      <c r="DZ134" s="297" t="str">
        <f ca="true">+IF(OFFSET('Hygiene Data'!$G$13,0,10*ROW('Hygiene Data'!G128))="","",OFFSET('Hygiene Data'!$G$13,0,10*ROW('Hygiene Data'!G128)))</f>
        <v/>
      </c>
      <c r="EA134" s="297" t="str">
        <f ca="true">+IF(OFFSET('Hygiene Data'!$H$11,0,10*ROW('Hygiene Data'!H128))="","",OFFSET('Hygiene Data'!$H$11,0,10*ROW('Hygiene Data'!H128)))</f>
        <v/>
      </c>
      <c r="EB134" s="297" t="str">
        <f ca="true">+IF(OFFSET('Hygiene Data'!$H$12,0,10*ROW('Hygiene Data'!H128))="","",OFFSET('Hygiene Data'!$H$12,0,10*ROW('Hygiene Data'!H128)))</f>
        <v/>
      </c>
      <c r="EC134" s="297" t="str">
        <f ca="true">+IF(OFFSET('Hygiene Data'!$H$13,0,10*ROW('Hygiene Data'!H128))="","",OFFSET('Hygiene Data'!$H$13,0,10*ROW('Hygiene Data'!H128)))</f>
        <v/>
      </c>
      <c r="ED134" s="297" t="str">
        <f ca="true">+IF(OFFSET('Hygiene Data'!$I$11,0,10*ROW('Hygiene Data'!I128))="","",OFFSET('Hygiene Data'!$I$11,0,10*ROW('Hygiene Data'!I128)))</f>
        <v/>
      </c>
      <c r="EE134" s="297" t="str">
        <f ca="true">+IF(OFFSET('Hygiene Data'!$I$12,0,10*ROW('Hygiene Data'!I128))="","",OFFSET('Hygiene Data'!$I$12,0,10*ROW('Hygiene Data'!I128)))</f>
        <v/>
      </c>
      <c r="EF134" s="29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3"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7"/>
      <c r="BS135" s="297" t="str">
        <f ca="true">+IF(OFFSET('Water Data'!$D$27,0,10*ROW('Water Data'!D129))="","",OFFSET('Water Data'!$D$27,0,10*ROW('Water Data'!D129)))</f>
        <v/>
      </c>
      <c r="BT135" s="297" t="str">
        <f ca="true">+IF(OFFSET('Water Data'!$D$28,0,10*ROW('Water Data'!D129))="","",OFFSET('Water Data'!$D$28,0,10*ROW('Water Data'!D129)))</f>
        <v/>
      </c>
      <c r="BU135" s="297" t="str">
        <f ca="true">+IF(OFFSET('Water Data'!$D$29,0,10*ROW('Water Data'!D129))="","",OFFSET('Water Data'!$D$29,0,10*ROW('Water Data'!D129)))</f>
        <v/>
      </c>
      <c r="BV135" s="297" t="str">
        <f ca="true">+IF(OFFSET('Water Data'!$E$27,0,10*ROW('Water Data'!E129))="","",OFFSET('Water Data'!$E$27,0,10*ROW('Water Data'!E129)))</f>
        <v/>
      </c>
      <c r="BW135" s="297" t="str">
        <f ca="true">+IF(OFFSET('Water Data'!$E$28,0,10*ROW('Water Data'!E129))="","",OFFSET('Water Data'!$E$28,0,10*ROW('Water Data'!E129)))</f>
        <v/>
      </c>
      <c r="BX135" s="297" t="str">
        <f ca="true">+IF(OFFSET('Water Data'!$E$29,0,10*ROW('Water Data'!E129))="","",OFFSET('Water Data'!$E$29,0,10*ROW('Water Data'!E129)))</f>
        <v/>
      </c>
      <c r="BY135" s="297" t="str">
        <f ca="true">+IF(OFFSET('Water Data'!$F$27,0,10*ROW('Water Data'!F129))="","",OFFSET('Water Data'!$F$27,0,10*ROW('Water Data'!F129)))</f>
        <v/>
      </c>
      <c r="BZ135" s="297" t="str">
        <f ca="true">+IF(OFFSET('Water Data'!$F$28,0,10*ROW('Water Data'!F129))="","",OFFSET('Water Data'!$F$28,0,10*ROW('Water Data'!F129)))</f>
        <v/>
      </c>
      <c r="CA135" s="297" t="str">
        <f ca="true">+IF(OFFSET('Water Data'!$F$29,0,10*ROW('Water Data'!F129))="","",OFFSET('Water Data'!$F$29,0,10*ROW('Water Data'!F129)))</f>
        <v/>
      </c>
      <c r="CB135" s="297" t="str">
        <f ca="true">+IF(OFFSET('Water Data'!$G$27,0,10*ROW('Water Data'!G129))="","",OFFSET('Water Data'!$G$27,0,10*ROW('Water Data'!G129)))</f>
        <v/>
      </c>
      <c r="CC135" s="297" t="str">
        <f ca="true">+IF(OFFSET('Water Data'!$G$28,0,10*ROW('Water Data'!G129))="","",OFFSET('Water Data'!$G$28,0,10*ROW('Water Data'!G129)))</f>
        <v/>
      </c>
      <c r="CD135" s="297" t="str">
        <f ca="true">+IF(OFFSET('Water Data'!$G$29,0,10*ROW('Water Data'!G129))="","",OFFSET('Water Data'!$G$29,0,10*ROW('Water Data'!G129)))</f>
        <v/>
      </c>
      <c r="CE135" s="297" t="str">
        <f ca="true">+IF(OFFSET('Water Data'!$H$27,0,10*ROW('Water Data'!H129))="","",OFFSET('Water Data'!$H$27,0,10*ROW('Water Data'!H129)))</f>
        <v/>
      </c>
      <c r="CF135" s="297" t="str">
        <f ca="true">+IF(OFFSET('Water Data'!$H$28,0,10*ROW('Water Data'!H129))="","",OFFSET('Water Data'!$H$28,0,10*ROW('Water Data'!H129)))</f>
        <v/>
      </c>
      <c r="CG135" s="297" t="str">
        <f ca="true">+IF(OFFSET('Water Data'!$H$29,0,10*ROW('Water Data'!H129))="","",OFFSET('Water Data'!$H$29,0,10*ROW('Water Data'!H129)))</f>
        <v/>
      </c>
      <c r="CH135" s="297" t="str">
        <f ca="true">+IF(OFFSET('Water Data'!$I$27,0,10*ROW('Water Data'!I129))="","",OFFSET('Water Data'!$I$27,0,10*ROW('Water Data'!I129)))</f>
        <v/>
      </c>
      <c r="CI135" s="297" t="str">
        <f ca="true">+IF(OFFSET('Water Data'!$I$28,0,10*ROW('Water Data'!I129))="","",OFFSET('Water Data'!$I$28,0,10*ROW('Water Data'!I129)))</f>
        <v/>
      </c>
      <c r="CJ135" s="297" t="str">
        <f ca="true">+IF(OFFSET('Water Data'!$I$29,0,10*ROW('Water Data'!I129))="","",OFFSET('Water Data'!$I$29,0,10*ROW('Water Data'!I129)))</f>
        <v/>
      </c>
      <c r="CK135" s="297" t="str">
        <f ca="true">+IF(OFFSET('Sanitation Data'!$D$28,0,10*ROW('Sanitation Data'!D129))="","",OFFSET('Sanitation Data'!$D$28,0,10*ROW('Sanitation Data'!D129)))</f>
        <v/>
      </c>
      <c r="CL135" s="297" t="str">
        <f ca="true">+IF(OFFSET('Sanitation Data'!$D$29,0,10*ROW('Sanitation Data'!D129))="","",OFFSET('Sanitation Data'!$D$29,0,10*ROW('Sanitation Data'!D129)))</f>
        <v/>
      </c>
      <c r="CM135" s="297" t="str">
        <f ca="true">+IF(OFFSET('Sanitation Data'!$D$30,0,10*ROW('Sanitation Data'!D129))="","",OFFSET('Sanitation Data'!$D$30,0,10*ROW('Sanitation Data'!D129)))</f>
        <v/>
      </c>
      <c r="CN135" s="297" t="str">
        <f ca="true">+IF(OFFSET('Sanitation Data'!$D$31,0,10*ROW('Sanitation Data'!D129))="","",OFFSET('Sanitation Data'!$D$31,0,10*ROW('Sanitation Data'!D129)))</f>
        <v/>
      </c>
      <c r="CO135" s="297" t="str">
        <f ca="true">+IF(OFFSET('Sanitation Data'!$D$32,0,10*ROW('Sanitation Data'!D129))="","",OFFSET('Sanitation Data'!$D$32,0,10*ROW('Sanitation Data'!D129)))</f>
        <v/>
      </c>
      <c r="CP135" s="297" t="str">
        <f ca="true">+IF(OFFSET('Sanitation Data'!$E$28,0,10*ROW('Sanitation Data'!E129))="","",OFFSET('Sanitation Data'!$E$28,0,10*ROW('Sanitation Data'!E129)))</f>
        <v/>
      </c>
      <c r="CQ135" s="297" t="str">
        <f ca="true">+IF(OFFSET('Sanitation Data'!$E$29,0,10*ROW('Sanitation Data'!E129))="","",OFFSET('Sanitation Data'!$E$29,0,10*ROW('Sanitation Data'!E129)))</f>
        <v/>
      </c>
      <c r="CR135" s="297" t="str">
        <f ca="true">+IF(OFFSET('Sanitation Data'!$E$30,0,10*ROW('Sanitation Data'!E129))="","",OFFSET('Sanitation Data'!$E$30,0,10*ROW('Sanitation Data'!E129)))</f>
        <v/>
      </c>
      <c r="CS135" s="297" t="str">
        <f ca="true">+IF(OFFSET('Sanitation Data'!$E$31,0,10*ROW('Sanitation Data'!E129))="","",OFFSET('Sanitation Data'!$E$31,0,10*ROW('Sanitation Data'!E129)))</f>
        <v/>
      </c>
      <c r="CT135" s="297" t="str">
        <f ca="true">+IF(OFFSET('Sanitation Data'!$E$32,0,10*ROW('Sanitation Data'!E129))="","",OFFSET('Sanitation Data'!$E$32,0,10*ROW('Sanitation Data'!E129)))</f>
        <v/>
      </c>
      <c r="CU135" s="297" t="str">
        <f ca="true">+IF(OFFSET('Sanitation Data'!$F$28,0,10*ROW('Sanitation Data'!F129))="","",OFFSET('Sanitation Data'!$F$28,0,10*ROW('Sanitation Data'!F129)))</f>
        <v/>
      </c>
      <c r="CV135" s="297" t="str">
        <f ca="true">+IF(OFFSET('Sanitation Data'!$F$29,0,10*ROW('Sanitation Data'!F129))="","",OFFSET('Sanitation Data'!$F$29,0,10*ROW('Sanitation Data'!F129)))</f>
        <v/>
      </c>
      <c r="CW135" s="297" t="str">
        <f ca="true">+IF(OFFSET('Sanitation Data'!$F$30,0,10*ROW('Sanitation Data'!F129))="","",OFFSET('Sanitation Data'!$F$30,0,10*ROW('Sanitation Data'!F129)))</f>
        <v/>
      </c>
      <c r="CX135" s="297" t="str">
        <f ca="true">+IF(OFFSET('Sanitation Data'!$F$31,0,10*ROW('Sanitation Data'!F129))="","",OFFSET('Sanitation Data'!$F$31,0,10*ROW('Sanitation Data'!F129)))</f>
        <v/>
      </c>
      <c r="CY135" s="297" t="str">
        <f ca="true">+IF(OFFSET('Sanitation Data'!$F$32,0,10*ROW('Sanitation Data'!F129))="","",OFFSET('Sanitation Data'!$F$32,0,10*ROW('Sanitation Data'!F129)))</f>
        <v/>
      </c>
      <c r="CZ135" s="297" t="str">
        <f ca="true">+IF(OFFSET('Sanitation Data'!$G$28,0,10*ROW('Sanitation Data'!G129))="","",OFFSET('Sanitation Data'!$G$28,0,10*ROW('Sanitation Data'!G129)))</f>
        <v/>
      </c>
      <c r="DA135" s="297" t="str">
        <f ca="true">+IF(OFFSET('Sanitation Data'!$G$29,0,10*ROW('Sanitation Data'!G129))="","",OFFSET('Sanitation Data'!$G$29,0,10*ROW('Sanitation Data'!G129)))</f>
        <v/>
      </c>
      <c r="DB135" s="297" t="str">
        <f ca="true">+IF(OFFSET('Sanitation Data'!$G$30,0,10*ROW('Sanitation Data'!G129))="","",OFFSET('Sanitation Data'!$G$30,0,10*ROW('Sanitation Data'!G129)))</f>
        <v/>
      </c>
      <c r="DC135" s="297" t="str">
        <f ca="true">+IF(OFFSET('Sanitation Data'!$G$31,0,10*ROW('Sanitation Data'!G129))="","",OFFSET('Sanitation Data'!$G$31,0,10*ROW('Sanitation Data'!G129)))</f>
        <v/>
      </c>
      <c r="DD135" s="297" t="str">
        <f ca="true">+IF(OFFSET('Sanitation Data'!$G$32,0,10*ROW('Sanitation Data'!G129))="","",OFFSET('Sanitation Data'!$G$32,0,10*ROW('Sanitation Data'!G129)))</f>
        <v/>
      </c>
      <c r="DE135" s="297" t="str">
        <f ca="true">+IF(OFFSET('Sanitation Data'!$H$28,0,10*ROW('Sanitation Data'!H129))="","",OFFSET('Sanitation Data'!$H$28,0,10*ROW('Sanitation Data'!H129)))</f>
        <v/>
      </c>
      <c r="DF135" s="297" t="str">
        <f ca="true">+IF(OFFSET('Sanitation Data'!$H$29,0,10*ROW('Sanitation Data'!H129))="","",OFFSET('Sanitation Data'!$H$29,0,10*ROW('Sanitation Data'!H129)))</f>
        <v/>
      </c>
      <c r="DG135" s="297" t="str">
        <f ca="true">+IF(OFFSET('Sanitation Data'!$H$30,0,10*ROW('Sanitation Data'!H129))="","",OFFSET('Sanitation Data'!$H$30,0,10*ROW('Sanitation Data'!H129)))</f>
        <v/>
      </c>
      <c r="DH135" s="297" t="str">
        <f ca="true">+IF(OFFSET('Sanitation Data'!$H$31,0,10*ROW('Sanitation Data'!H129))="","",OFFSET('Sanitation Data'!$H$31,0,10*ROW('Sanitation Data'!H129)))</f>
        <v/>
      </c>
      <c r="DI135" s="297" t="str">
        <f ca="true">+IF(OFFSET('Sanitation Data'!$H$32,0,10*ROW('Sanitation Data'!H129))="","",OFFSET('Sanitation Data'!$H$32,0,10*ROW('Sanitation Data'!H129)))</f>
        <v/>
      </c>
      <c r="DJ135" s="297" t="str">
        <f ca="true">+IF(OFFSET('Sanitation Data'!$I$28,0,10*ROW('Sanitation Data'!I129))="","",OFFSET('Sanitation Data'!$I$28,0,10*ROW('Sanitation Data'!I129)))</f>
        <v/>
      </c>
      <c r="DK135" s="297" t="str">
        <f ca="true">+IF(OFFSET('Sanitation Data'!$I$29,0,10*ROW('Sanitation Data'!I129))="","",OFFSET('Sanitation Data'!$I$29,0,10*ROW('Sanitation Data'!I129)))</f>
        <v/>
      </c>
      <c r="DL135" s="297" t="str">
        <f ca="true">+IF(OFFSET('Sanitation Data'!$I$30,0,10*ROW('Sanitation Data'!I129))="","",OFFSET('Sanitation Data'!$I$30,0,10*ROW('Sanitation Data'!I129)))</f>
        <v/>
      </c>
      <c r="DM135" s="297" t="str">
        <f ca="true">+IF(OFFSET('Sanitation Data'!$I$31,0,10*ROW('Sanitation Data'!I129))="","",OFFSET('Sanitation Data'!$I$31,0,10*ROW('Sanitation Data'!I129)))</f>
        <v/>
      </c>
      <c r="DN135" s="297" t="str">
        <f ca="true">+IF(OFFSET('Sanitation Data'!$I$32,0,10*ROW('Sanitation Data'!I129))="","",OFFSET('Sanitation Data'!$I$32,0,10*ROW('Sanitation Data'!I129)))</f>
        <v/>
      </c>
      <c r="DO135" s="297" t="str">
        <f ca="true">+IF(OFFSET('Hygiene Data'!$D$11,0,10*ROW('Hygiene Data'!D129))="","",OFFSET('Hygiene Data'!$D$11,0,10*ROW('Hygiene Data'!D129)))</f>
        <v/>
      </c>
      <c r="DP135" s="297" t="str">
        <f ca="true">+IF(OFFSET('Hygiene Data'!$D$12,0,10*ROW('Hygiene Data'!D129))="","",OFFSET('Hygiene Data'!$D$12,0,10*ROW('Hygiene Data'!D129)))</f>
        <v/>
      </c>
      <c r="DQ135" s="297" t="str">
        <f ca="true">+IF(OFFSET('Hygiene Data'!$D$13,0,10*ROW('Hygiene Data'!D129))="","",OFFSET('Hygiene Data'!$D$13,0,10*ROW('Hygiene Data'!D129)))</f>
        <v/>
      </c>
      <c r="DR135" s="297" t="str">
        <f ca="true">+IF(OFFSET('Hygiene Data'!$E$11,0,10*ROW('Hygiene Data'!E129))="","",OFFSET('Hygiene Data'!$E$11,0,10*ROW('Hygiene Data'!E129)))</f>
        <v/>
      </c>
      <c r="DS135" s="297" t="str">
        <f ca="true">+IF(OFFSET('Hygiene Data'!$E$12,0,10*ROW('Hygiene Data'!E129))="","",OFFSET('Hygiene Data'!$E$12,0,10*ROW('Hygiene Data'!E129)))</f>
        <v/>
      </c>
      <c r="DT135" s="297" t="str">
        <f ca="true">+IF(OFFSET('Hygiene Data'!$E$13,0,10*ROW('Hygiene Data'!E129))="","",OFFSET('Hygiene Data'!$E$13,0,10*ROW('Hygiene Data'!E129)))</f>
        <v/>
      </c>
      <c r="DU135" s="297" t="str">
        <f ca="true">+IF(OFFSET('Hygiene Data'!$F$11,0,10*ROW('Hygiene Data'!F129))="","",OFFSET('Hygiene Data'!$F$11,0,10*ROW('Hygiene Data'!F129)))</f>
        <v/>
      </c>
      <c r="DV135" s="297" t="str">
        <f ca="true">+IF(OFFSET('Hygiene Data'!$F$12,0,10*ROW('Hygiene Data'!F129))="","",OFFSET('Hygiene Data'!$F$12,0,10*ROW('Hygiene Data'!F129)))</f>
        <v/>
      </c>
      <c r="DW135" s="297" t="str">
        <f ca="true">+IF(OFFSET('Hygiene Data'!$F$13,0,10*ROW('Hygiene Data'!F129))="","",OFFSET('Hygiene Data'!$F$13,0,10*ROW('Hygiene Data'!F129)))</f>
        <v/>
      </c>
      <c r="DX135" s="297" t="str">
        <f ca="true">+IF(OFFSET('Hygiene Data'!$G$11,0,10*ROW('Hygiene Data'!G129))="","",OFFSET('Hygiene Data'!$G$11,0,10*ROW('Hygiene Data'!G129)))</f>
        <v/>
      </c>
      <c r="DY135" s="297" t="str">
        <f ca="true">+IF(OFFSET('Hygiene Data'!$G$12,0,10*ROW('Hygiene Data'!G129))="","",OFFSET('Hygiene Data'!$G$12,0,10*ROW('Hygiene Data'!G129)))</f>
        <v/>
      </c>
      <c r="DZ135" s="297" t="str">
        <f ca="true">+IF(OFFSET('Hygiene Data'!$G$13,0,10*ROW('Hygiene Data'!G129))="","",OFFSET('Hygiene Data'!$G$13,0,10*ROW('Hygiene Data'!G129)))</f>
        <v/>
      </c>
      <c r="EA135" s="297" t="str">
        <f ca="true">+IF(OFFSET('Hygiene Data'!$H$11,0,10*ROW('Hygiene Data'!H129))="","",OFFSET('Hygiene Data'!$H$11,0,10*ROW('Hygiene Data'!H129)))</f>
        <v/>
      </c>
      <c r="EB135" s="297" t="str">
        <f ca="true">+IF(OFFSET('Hygiene Data'!$H$12,0,10*ROW('Hygiene Data'!H129))="","",OFFSET('Hygiene Data'!$H$12,0,10*ROW('Hygiene Data'!H129)))</f>
        <v/>
      </c>
      <c r="EC135" s="297" t="str">
        <f ca="true">+IF(OFFSET('Hygiene Data'!$H$13,0,10*ROW('Hygiene Data'!H129))="","",OFFSET('Hygiene Data'!$H$13,0,10*ROW('Hygiene Data'!H129)))</f>
        <v/>
      </c>
      <c r="ED135" s="297" t="str">
        <f ca="true">+IF(OFFSET('Hygiene Data'!$I$11,0,10*ROW('Hygiene Data'!I129))="","",OFFSET('Hygiene Data'!$I$11,0,10*ROW('Hygiene Data'!I129)))</f>
        <v/>
      </c>
      <c r="EE135" s="297" t="str">
        <f ca="true">+IF(OFFSET('Hygiene Data'!$I$12,0,10*ROW('Hygiene Data'!I129))="","",OFFSET('Hygiene Data'!$I$12,0,10*ROW('Hygiene Data'!I129)))</f>
        <v/>
      </c>
      <c r="EF135" s="29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3"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7"/>
      <c r="BS136" s="297" t="str">
        <f ca="true">+IF(OFFSET('Water Data'!$D$27,0,10*ROW('Water Data'!D130))="","",OFFSET('Water Data'!$D$27,0,10*ROW('Water Data'!D130)))</f>
        <v/>
      </c>
      <c r="BT136" s="297" t="str">
        <f ca="true">+IF(OFFSET('Water Data'!$D$28,0,10*ROW('Water Data'!D130))="","",OFFSET('Water Data'!$D$28,0,10*ROW('Water Data'!D130)))</f>
        <v/>
      </c>
      <c r="BU136" s="297" t="str">
        <f ca="true">+IF(OFFSET('Water Data'!$D$29,0,10*ROW('Water Data'!D130))="","",OFFSET('Water Data'!$D$29,0,10*ROW('Water Data'!D130)))</f>
        <v/>
      </c>
      <c r="BV136" s="297" t="str">
        <f ca="true">+IF(OFFSET('Water Data'!$E$27,0,10*ROW('Water Data'!E130))="","",OFFSET('Water Data'!$E$27,0,10*ROW('Water Data'!E130)))</f>
        <v/>
      </c>
      <c r="BW136" s="297" t="str">
        <f ca="true">+IF(OFFSET('Water Data'!$E$28,0,10*ROW('Water Data'!E130))="","",OFFSET('Water Data'!$E$28,0,10*ROW('Water Data'!E130)))</f>
        <v/>
      </c>
      <c r="BX136" s="297" t="str">
        <f ca="true">+IF(OFFSET('Water Data'!$E$29,0,10*ROW('Water Data'!E130))="","",OFFSET('Water Data'!$E$29,0,10*ROW('Water Data'!E130)))</f>
        <v/>
      </c>
      <c r="BY136" s="297" t="str">
        <f ca="true">+IF(OFFSET('Water Data'!$F$27,0,10*ROW('Water Data'!F130))="","",OFFSET('Water Data'!$F$27,0,10*ROW('Water Data'!F130)))</f>
        <v/>
      </c>
      <c r="BZ136" s="297" t="str">
        <f ca="true">+IF(OFFSET('Water Data'!$F$28,0,10*ROW('Water Data'!F130))="","",OFFSET('Water Data'!$F$28,0,10*ROW('Water Data'!F130)))</f>
        <v/>
      </c>
      <c r="CA136" s="297" t="str">
        <f ca="true">+IF(OFFSET('Water Data'!$F$29,0,10*ROW('Water Data'!F130))="","",OFFSET('Water Data'!$F$29,0,10*ROW('Water Data'!F130)))</f>
        <v/>
      </c>
      <c r="CB136" s="297" t="str">
        <f ca="true">+IF(OFFSET('Water Data'!$G$27,0,10*ROW('Water Data'!G130))="","",OFFSET('Water Data'!$G$27,0,10*ROW('Water Data'!G130)))</f>
        <v/>
      </c>
      <c r="CC136" s="297" t="str">
        <f ca="true">+IF(OFFSET('Water Data'!$G$28,0,10*ROW('Water Data'!G130))="","",OFFSET('Water Data'!$G$28,0,10*ROW('Water Data'!G130)))</f>
        <v/>
      </c>
      <c r="CD136" s="297" t="str">
        <f ca="true">+IF(OFFSET('Water Data'!$G$29,0,10*ROW('Water Data'!G130))="","",OFFSET('Water Data'!$G$29,0,10*ROW('Water Data'!G130)))</f>
        <v/>
      </c>
      <c r="CE136" s="297" t="str">
        <f ca="true">+IF(OFFSET('Water Data'!$H$27,0,10*ROW('Water Data'!H130))="","",OFFSET('Water Data'!$H$27,0,10*ROW('Water Data'!H130)))</f>
        <v/>
      </c>
      <c r="CF136" s="297" t="str">
        <f ca="true">+IF(OFFSET('Water Data'!$H$28,0,10*ROW('Water Data'!H130))="","",OFFSET('Water Data'!$H$28,0,10*ROW('Water Data'!H130)))</f>
        <v/>
      </c>
      <c r="CG136" s="297" t="str">
        <f ca="true">+IF(OFFSET('Water Data'!$H$29,0,10*ROW('Water Data'!H130))="","",OFFSET('Water Data'!$H$29,0,10*ROW('Water Data'!H130)))</f>
        <v/>
      </c>
      <c r="CH136" s="297" t="str">
        <f ca="true">+IF(OFFSET('Water Data'!$I$27,0,10*ROW('Water Data'!I130))="","",OFFSET('Water Data'!$I$27,0,10*ROW('Water Data'!I130)))</f>
        <v/>
      </c>
      <c r="CI136" s="297" t="str">
        <f ca="true">+IF(OFFSET('Water Data'!$I$28,0,10*ROW('Water Data'!I130))="","",OFFSET('Water Data'!$I$28,0,10*ROW('Water Data'!I130)))</f>
        <v/>
      </c>
      <c r="CJ136" s="297" t="str">
        <f ca="true">+IF(OFFSET('Water Data'!$I$29,0,10*ROW('Water Data'!I130))="","",OFFSET('Water Data'!$I$29,0,10*ROW('Water Data'!I130)))</f>
        <v/>
      </c>
      <c r="CK136" s="297" t="str">
        <f ca="true">+IF(OFFSET('Sanitation Data'!$D$28,0,10*ROW('Sanitation Data'!D130))="","",OFFSET('Sanitation Data'!$D$28,0,10*ROW('Sanitation Data'!D130)))</f>
        <v/>
      </c>
      <c r="CL136" s="297" t="str">
        <f ca="true">+IF(OFFSET('Sanitation Data'!$D$29,0,10*ROW('Sanitation Data'!D130))="","",OFFSET('Sanitation Data'!$D$29,0,10*ROW('Sanitation Data'!D130)))</f>
        <v/>
      </c>
      <c r="CM136" s="297" t="str">
        <f ca="true">+IF(OFFSET('Sanitation Data'!$D$30,0,10*ROW('Sanitation Data'!D130))="","",OFFSET('Sanitation Data'!$D$30,0,10*ROW('Sanitation Data'!D130)))</f>
        <v/>
      </c>
      <c r="CN136" s="297" t="str">
        <f ca="true">+IF(OFFSET('Sanitation Data'!$D$31,0,10*ROW('Sanitation Data'!D130))="","",OFFSET('Sanitation Data'!$D$31,0,10*ROW('Sanitation Data'!D130)))</f>
        <v/>
      </c>
      <c r="CO136" s="297" t="str">
        <f ca="true">+IF(OFFSET('Sanitation Data'!$D$32,0,10*ROW('Sanitation Data'!D130))="","",OFFSET('Sanitation Data'!$D$32,0,10*ROW('Sanitation Data'!D130)))</f>
        <v/>
      </c>
      <c r="CP136" s="297" t="str">
        <f ca="true">+IF(OFFSET('Sanitation Data'!$E$28,0,10*ROW('Sanitation Data'!E130))="","",OFFSET('Sanitation Data'!$E$28,0,10*ROW('Sanitation Data'!E130)))</f>
        <v/>
      </c>
      <c r="CQ136" s="297" t="str">
        <f ca="true">+IF(OFFSET('Sanitation Data'!$E$29,0,10*ROW('Sanitation Data'!E130))="","",OFFSET('Sanitation Data'!$E$29,0,10*ROW('Sanitation Data'!E130)))</f>
        <v/>
      </c>
      <c r="CR136" s="297" t="str">
        <f ca="true">+IF(OFFSET('Sanitation Data'!$E$30,0,10*ROW('Sanitation Data'!E130))="","",OFFSET('Sanitation Data'!$E$30,0,10*ROW('Sanitation Data'!E130)))</f>
        <v/>
      </c>
      <c r="CS136" s="297" t="str">
        <f ca="true">+IF(OFFSET('Sanitation Data'!$E$31,0,10*ROW('Sanitation Data'!E130))="","",OFFSET('Sanitation Data'!$E$31,0,10*ROW('Sanitation Data'!E130)))</f>
        <v/>
      </c>
      <c r="CT136" s="297" t="str">
        <f ca="true">+IF(OFFSET('Sanitation Data'!$E$32,0,10*ROW('Sanitation Data'!E130))="","",OFFSET('Sanitation Data'!$E$32,0,10*ROW('Sanitation Data'!E130)))</f>
        <v/>
      </c>
      <c r="CU136" s="297" t="str">
        <f ca="true">+IF(OFFSET('Sanitation Data'!$F$28,0,10*ROW('Sanitation Data'!F130))="","",OFFSET('Sanitation Data'!$F$28,0,10*ROW('Sanitation Data'!F130)))</f>
        <v/>
      </c>
      <c r="CV136" s="297" t="str">
        <f ca="true">+IF(OFFSET('Sanitation Data'!$F$29,0,10*ROW('Sanitation Data'!F130))="","",OFFSET('Sanitation Data'!$F$29,0,10*ROW('Sanitation Data'!F130)))</f>
        <v/>
      </c>
      <c r="CW136" s="297" t="str">
        <f ca="true">+IF(OFFSET('Sanitation Data'!$F$30,0,10*ROW('Sanitation Data'!F130))="","",OFFSET('Sanitation Data'!$F$30,0,10*ROW('Sanitation Data'!F130)))</f>
        <v/>
      </c>
      <c r="CX136" s="297" t="str">
        <f ca="true">+IF(OFFSET('Sanitation Data'!$F$31,0,10*ROW('Sanitation Data'!F130))="","",OFFSET('Sanitation Data'!$F$31,0,10*ROW('Sanitation Data'!F130)))</f>
        <v/>
      </c>
      <c r="CY136" s="297" t="str">
        <f ca="true">+IF(OFFSET('Sanitation Data'!$F$32,0,10*ROW('Sanitation Data'!F130))="","",OFFSET('Sanitation Data'!$F$32,0,10*ROW('Sanitation Data'!F130)))</f>
        <v/>
      </c>
      <c r="CZ136" s="297" t="str">
        <f ca="true">+IF(OFFSET('Sanitation Data'!$G$28,0,10*ROW('Sanitation Data'!G130))="","",OFFSET('Sanitation Data'!$G$28,0,10*ROW('Sanitation Data'!G130)))</f>
        <v/>
      </c>
      <c r="DA136" s="297" t="str">
        <f ca="true">+IF(OFFSET('Sanitation Data'!$G$29,0,10*ROW('Sanitation Data'!G130))="","",OFFSET('Sanitation Data'!$G$29,0,10*ROW('Sanitation Data'!G130)))</f>
        <v/>
      </c>
      <c r="DB136" s="297" t="str">
        <f ca="true">+IF(OFFSET('Sanitation Data'!$G$30,0,10*ROW('Sanitation Data'!G130))="","",OFFSET('Sanitation Data'!$G$30,0,10*ROW('Sanitation Data'!G130)))</f>
        <v/>
      </c>
      <c r="DC136" s="297" t="str">
        <f ca="true">+IF(OFFSET('Sanitation Data'!$G$31,0,10*ROW('Sanitation Data'!G130))="","",OFFSET('Sanitation Data'!$G$31,0,10*ROW('Sanitation Data'!G130)))</f>
        <v/>
      </c>
      <c r="DD136" s="297" t="str">
        <f ca="true">+IF(OFFSET('Sanitation Data'!$G$32,0,10*ROW('Sanitation Data'!G130))="","",OFFSET('Sanitation Data'!$G$32,0,10*ROW('Sanitation Data'!G130)))</f>
        <v/>
      </c>
      <c r="DE136" s="297" t="str">
        <f ca="true">+IF(OFFSET('Sanitation Data'!$H$28,0,10*ROW('Sanitation Data'!H130))="","",OFFSET('Sanitation Data'!$H$28,0,10*ROW('Sanitation Data'!H130)))</f>
        <v/>
      </c>
      <c r="DF136" s="297" t="str">
        <f ca="true">+IF(OFFSET('Sanitation Data'!$H$29,0,10*ROW('Sanitation Data'!H130))="","",OFFSET('Sanitation Data'!$H$29,0,10*ROW('Sanitation Data'!H130)))</f>
        <v/>
      </c>
      <c r="DG136" s="297" t="str">
        <f ca="true">+IF(OFFSET('Sanitation Data'!$H$30,0,10*ROW('Sanitation Data'!H130))="","",OFFSET('Sanitation Data'!$H$30,0,10*ROW('Sanitation Data'!H130)))</f>
        <v/>
      </c>
      <c r="DH136" s="297" t="str">
        <f ca="true">+IF(OFFSET('Sanitation Data'!$H$31,0,10*ROW('Sanitation Data'!H130))="","",OFFSET('Sanitation Data'!$H$31,0,10*ROW('Sanitation Data'!H130)))</f>
        <v/>
      </c>
      <c r="DI136" s="297" t="str">
        <f ca="true">+IF(OFFSET('Sanitation Data'!$H$32,0,10*ROW('Sanitation Data'!H130))="","",OFFSET('Sanitation Data'!$H$32,0,10*ROW('Sanitation Data'!H130)))</f>
        <v/>
      </c>
      <c r="DJ136" s="297" t="str">
        <f ca="true">+IF(OFFSET('Sanitation Data'!$I$28,0,10*ROW('Sanitation Data'!I130))="","",OFFSET('Sanitation Data'!$I$28,0,10*ROW('Sanitation Data'!I130)))</f>
        <v/>
      </c>
      <c r="DK136" s="297" t="str">
        <f ca="true">+IF(OFFSET('Sanitation Data'!$I$29,0,10*ROW('Sanitation Data'!I130))="","",OFFSET('Sanitation Data'!$I$29,0,10*ROW('Sanitation Data'!I130)))</f>
        <v/>
      </c>
      <c r="DL136" s="297" t="str">
        <f ca="true">+IF(OFFSET('Sanitation Data'!$I$30,0,10*ROW('Sanitation Data'!I130))="","",OFFSET('Sanitation Data'!$I$30,0,10*ROW('Sanitation Data'!I130)))</f>
        <v/>
      </c>
      <c r="DM136" s="297" t="str">
        <f ca="true">+IF(OFFSET('Sanitation Data'!$I$31,0,10*ROW('Sanitation Data'!I130))="","",OFFSET('Sanitation Data'!$I$31,0,10*ROW('Sanitation Data'!I130)))</f>
        <v/>
      </c>
      <c r="DN136" s="297" t="str">
        <f ca="true">+IF(OFFSET('Sanitation Data'!$I$32,0,10*ROW('Sanitation Data'!I130))="","",OFFSET('Sanitation Data'!$I$32,0,10*ROW('Sanitation Data'!I130)))</f>
        <v/>
      </c>
      <c r="DO136" s="297" t="str">
        <f ca="true">+IF(OFFSET('Hygiene Data'!$D$11,0,10*ROW('Hygiene Data'!D130))="","",OFFSET('Hygiene Data'!$D$11,0,10*ROW('Hygiene Data'!D130)))</f>
        <v/>
      </c>
      <c r="DP136" s="297" t="str">
        <f ca="true">+IF(OFFSET('Hygiene Data'!$D$12,0,10*ROW('Hygiene Data'!D130))="","",OFFSET('Hygiene Data'!$D$12,0,10*ROW('Hygiene Data'!D130)))</f>
        <v/>
      </c>
      <c r="DQ136" s="297" t="str">
        <f ca="true">+IF(OFFSET('Hygiene Data'!$D$13,0,10*ROW('Hygiene Data'!D130))="","",OFFSET('Hygiene Data'!$D$13,0,10*ROW('Hygiene Data'!D130)))</f>
        <v/>
      </c>
      <c r="DR136" s="297" t="str">
        <f ca="true">+IF(OFFSET('Hygiene Data'!$E$11,0,10*ROW('Hygiene Data'!E130))="","",OFFSET('Hygiene Data'!$E$11,0,10*ROW('Hygiene Data'!E130)))</f>
        <v/>
      </c>
      <c r="DS136" s="297" t="str">
        <f ca="true">+IF(OFFSET('Hygiene Data'!$E$12,0,10*ROW('Hygiene Data'!E130))="","",OFFSET('Hygiene Data'!$E$12,0,10*ROW('Hygiene Data'!E130)))</f>
        <v/>
      </c>
      <c r="DT136" s="297" t="str">
        <f ca="true">+IF(OFFSET('Hygiene Data'!$E$13,0,10*ROW('Hygiene Data'!E130))="","",OFFSET('Hygiene Data'!$E$13,0,10*ROW('Hygiene Data'!E130)))</f>
        <v/>
      </c>
      <c r="DU136" s="297" t="str">
        <f ca="true">+IF(OFFSET('Hygiene Data'!$F$11,0,10*ROW('Hygiene Data'!F130))="","",OFFSET('Hygiene Data'!$F$11,0,10*ROW('Hygiene Data'!F130)))</f>
        <v/>
      </c>
      <c r="DV136" s="297" t="str">
        <f ca="true">+IF(OFFSET('Hygiene Data'!$F$12,0,10*ROW('Hygiene Data'!F130))="","",OFFSET('Hygiene Data'!$F$12,0,10*ROW('Hygiene Data'!F130)))</f>
        <v/>
      </c>
      <c r="DW136" s="297" t="str">
        <f ca="true">+IF(OFFSET('Hygiene Data'!$F$13,0,10*ROW('Hygiene Data'!F130))="","",OFFSET('Hygiene Data'!$F$13,0,10*ROW('Hygiene Data'!F130)))</f>
        <v/>
      </c>
      <c r="DX136" s="297" t="str">
        <f ca="true">+IF(OFFSET('Hygiene Data'!$G$11,0,10*ROW('Hygiene Data'!G130))="","",OFFSET('Hygiene Data'!$G$11,0,10*ROW('Hygiene Data'!G130)))</f>
        <v/>
      </c>
      <c r="DY136" s="297" t="str">
        <f ca="true">+IF(OFFSET('Hygiene Data'!$G$12,0,10*ROW('Hygiene Data'!G130))="","",OFFSET('Hygiene Data'!$G$12,0,10*ROW('Hygiene Data'!G130)))</f>
        <v/>
      </c>
      <c r="DZ136" s="297" t="str">
        <f ca="true">+IF(OFFSET('Hygiene Data'!$G$13,0,10*ROW('Hygiene Data'!G130))="","",OFFSET('Hygiene Data'!$G$13,0,10*ROW('Hygiene Data'!G130)))</f>
        <v/>
      </c>
      <c r="EA136" s="297" t="str">
        <f ca="true">+IF(OFFSET('Hygiene Data'!$H$11,0,10*ROW('Hygiene Data'!H130))="","",OFFSET('Hygiene Data'!$H$11,0,10*ROW('Hygiene Data'!H130)))</f>
        <v/>
      </c>
      <c r="EB136" s="297" t="str">
        <f ca="true">+IF(OFFSET('Hygiene Data'!$H$12,0,10*ROW('Hygiene Data'!H130))="","",OFFSET('Hygiene Data'!$H$12,0,10*ROW('Hygiene Data'!H130)))</f>
        <v/>
      </c>
      <c r="EC136" s="297" t="str">
        <f ca="true">+IF(OFFSET('Hygiene Data'!$H$13,0,10*ROW('Hygiene Data'!H130))="","",OFFSET('Hygiene Data'!$H$13,0,10*ROW('Hygiene Data'!H130)))</f>
        <v/>
      </c>
      <c r="ED136" s="297" t="str">
        <f ca="true">+IF(OFFSET('Hygiene Data'!$I$11,0,10*ROW('Hygiene Data'!I130))="","",OFFSET('Hygiene Data'!$I$11,0,10*ROW('Hygiene Data'!I130)))</f>
        <v/>
      </c>
      <c r="EE136" s="297" t="str">
        <f ca="true">+IF(OFFSET('Hygiene Data'!$I$12,0,10*ROW('Hygiene Data'!I130))="","",OFFSET('Hygiene Data'!$I$12,0,10*ROW('Hygiene Data'!I130)))</f>
        <v/>
      </c>
      <c r="EF136" s="29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3"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7"/>
      <c r="BS137" s="297" t="str">
        <f ca="true">+IF(OFFSET('Water Data'!$D$27,0,10*ROW('Water Data'!D131))="","",OFFSET('Water Data'!$D$27,0,10*ROW('Water Data'!D131)))</f>
        <v/>
      </c>
      <c r="BT137" s="297" t="str">
        <f ca="true">+IF(OFFSET('Water Data'!$D$28,0,10*ROW('Water Data'!D131))="","",OFFSET('Water Data'!$D$28,0,10*ROW('Water Data'!D131)))</f>
        <v/>
      </c>
      <c r="BU137" s="297" t="str">
        <f ca="true">+IF(OFFSET('Water Data'!$D$29,0,10*ROW('Water Data'!D131))="","",OFFSET('Water Data'!$D$29,0,10*ROW('Water Data'!D131)))</f>
        <v/>
      </c>
      <c r="BV137" s="297" t="str">
        <f ca="true">+IF(OFFSET('Water Data'!$E$27,0,10*ROW('Water Data'!E131))="","",OFFSET('Water Data'!$E$27,0,10*ROW('Water Data'!E131)))</f>
        <v/>
      </c>
      <c r="BW137" s="297" t="str">
        <f ca="true">+IF(OFFSET('Water Data'!$E$28,0,10*ROW('Water Data'!E131))="","",OFFSET('Water Data'!$E$28,0,10*ROW('Water Data'!E131)))</f>
        <v/>
      </c>
      <c r="BX137" s="297" t="str">
        <f ca="true">+IF(OFFSET('Water Data'!$E$29,0,10*ROW('Water Data'!E131))="","",OFFSET('Water Data'!$E$29,0,10*ROW('Water Data'!E131)))</f>
        <v/>
      </c>
      <c r="BY137" s="297" t="str">
        <f ca="true">+IF(OFFSET('Water Data'!$F$27,0,10*ROW('Water Data'!F131))="","",OFFSET('Water Data'!$F$27,0,10*ROW('Water Data'!F131)))</f>
        <v/>
      </c>
      <c r="BZ137" s="297" t="str">
        <f ca="true">+IF(OFFSET('Water Data'!$F$28,0,10*ROW('Water Data'!F131))="","",OFFSET('Water Data'!$F$28,0,10*ROW('Water Data'!F131)))</f>
        <v/>
      </c>
      <c r="CA137" s="297" t="str">
        <f ca="true">+IF(OFFSET('Water Data'!$F$29,0,10*ROW('Water Data'!F131))="","",OFFSET('Water Data'!$F$29,0,10*ROW('Water Data'!F131)))</f>
        <v/>
      </c>
      <c r="CB137" s="297" t="str">
        <f ca="true">+IF(OFFSET('Water Data'!$G$27,0,10*ROW('Water Data'!G131))="","",OFFSET('Water Data'!$G$27,0,10*ROW('Water Data'!G131)))</f>
        <v/>
      </c>
      <c r="CC137" s="297" t="str">
        <f ca="true">+IF(OFFSET('Water Data'!$G$28,0,10*ROW('Water Data'!G131))="","",OFFSET('Water Data'!$G$28,0,10*ROW('Water Data'!G131)))</f>
        <v/>
      </c>
      <c r="CD137" s="297" t="str">
        <f ca="true">+IF(OFFSET('Water Data'!$G$29,0,10*ROW('Water Data'!G131))="","",OFFSET('Water Data'!$G$29,0,10*ROW('Water Data'!G131)))</f>
        <v/>
      </c>
      <c r="CE137" s="297" t="str">
        <f ca="true">+IF(OFFSET('Water Data'!$H$27,0,10*ROW('Water Data'!H131))="","",OFFSET('Water Data'!$H$27,0,10*ROW('Water Data'!H131)))</f>
        <v/>
      </c>
      <c r="CF137" s="297" t="str">
        <f ca="true">+IF(OFFSET('Water Data'!$H$28,0,10*ROW('Water Data'!H131))="","",OFFSET('Water Data'!$H$28,0,10*ROW('Water Data'!H131)))</f>
        <v/>
      </c>
      <c r="CG137" s="297" t="str">
        <f ca="true">+IF(OFFSET('Water Data'!$H$29,0,10*ROW('Water Data'!H131))="","",OFFSET('Water Data'!$H$29,0,10*ROW('Water Data'!H131)))</f>
        <v/>
      </c>
      <c r="CH137" s="297" t="str">
        <f ca="true">+IF(OFFSET('Water Data'!$I$27,0,10*ROW('Water Data'!I131))="","",OFFSET('Water Data'!$I$27,0,10*ROW('Water Data'!I131)))</f>
        <v/>
      </c>
      <c r="CI137" s="297" t="str">
        <f ca="true">+IF(OFFSET('Water Data'!$I$28,0,10*ROW('Water Data'!I131))="","",OFFSET('Water Data'!$I$28,0,10*ROW('Water Data'!I131)))</f>
        <v/>
      </c>
      <c r="CJ137" s="297" t="str">
        <f ca="true">+IF(OFFSET('Water Data'!$I$29,0,10*ROW('Water Data'!I131))="","",OFFSET('Water Data'!$I$29,0,10*ROW('Water Data'!I131)))</f>
        <v/>
      </c>
      <c r="CK137" s="297" t="str">
        <f ca="true">+IF(OFFSET('Sanitation Data'!$D$28,0,10*ROW('Sanitation Data'!D131))="","",OFFSET('Sanitation Data'!$D$28,0,10*ROW('Sanitation Data'!D131)))</f>
        <v/>
      </c>
      <c r="CL137" s="297" t="str">
        <f ca="true">+IF(OFFSET('Sanitation Data'!$D$29,0,10*ROW('Sanitation Data'!D131))="","",OFFSET('Sanitation Data'!$D$29,0,10*ROW('Sanitation Data'!D131)))</f>
        <v/>
      </c>
      <c r="CM137" s="297" t="str">
        <f ca="true">+IF(OFFSET('Sanitation Data'!$D$30,0,10*ROW('Sanitation Data'!D131))="","",OFFSET('Sanitation Data'!$D$30,0,10*ROW('Sanitation Data'!D131)))</f>
        <v/>
      </c>
      <c r="CN137" s="297" t="str">
        <f ca="true">+IF(OFFSET('Sanitation Data'!$D$31,0,10*ROW('Sanitation Data'!D131))="","",OFFSET('Sanitation Data'!$D$31,0,10*ROW('Sanitation Data'!D131)))</f>
        <v/>
      </c>
      <c r="CO137" s="297" t="str">
        <f ca="true">+IF(OFFSET('Sanitation Data'!$D$32,0,10*ROW('Sanitation Data'!D131))="","",OFFSET('Sanitation Data'!$D$32,0,10*ROW('Sanitation Data'!D131)))</f>
        <v/>
      </c>
      <c r="CP137" s="297" t="str">
        <f ca="true">+IF(OFFSET('Sanitation Data'!$E$28,0,10*ROW('Sanitation Data'!E131))="","",OFFSET('Sanitation Data'!$E$28,0,10*ROW('Sanitation Data'!E131)))</f>
        <v/>
      </c>
      <c r="CQ137" s="297" t="str">
        <f ca="true">+IF(OFFSET('Sanitation Data'!$E$29,0,10*ROW('Sanitation Data'!E131))="","",OFFSET('Sanitation Data'!$E$29,0,10*ROW('Sanitation Data'!E131)))</f>
        <v/>
      </c>
      <c r="CR137" s="297" t="str">
        <f ca="true">+IF(OFFSET('Sanitation Data'!$E$30,0,10*ROW('Sanitation Data'!E131))="","",OFFSET('Sanitation Data'!$E$30,0,10*ROW('Sanitation Data'!E131)))</f>
        <v/>
      </c>
      <c r="CS137" s="297" t="str">
        <f ca="true">+IF(OFFSET('Sanitation Data'!$E$31,0,10*ROW('Sanitation Data'!E131))="","",OFFSET('Sanitation Data'!$E$31,0,10*ROW('Sanitation Data'!E131)))</f>
        <v/>
      </c>
      <c r="CT137" s="297" t="str">
        <f ca="true">+IF(OFFSET('Sanitation Data'!$E$32,0,10*ROW('Sanitation Data'!E131))="","",OFFSET('Sanitation Data'!$E$32,0,10*ROW('Sanitation Data'!E131)))</f>
        <v/>
      </c>
      <c r="CU137" s="297" t="str">
        <f ca="true">+IF(OFFSET('Sanitation Data'!$F$28,0,10*ROW('Sanitation Data'!F131))="","",OFFSET('Sanitation Data'!$F$28,0,10*ROW('Sanitation Data'!F131)))</f>
        <v/>
      </c>
      <c r="CV137" s="297" t="str">
        <f ca="true">+IF(OFFSET('Sanitation Data'!$F$29,0,10*ROW('Sanitation Data'!F131))="","",OFFSET('Sanitation Data'!$F$29,0,10*ROW('Sanitation Data'!F131)))</f>
        <v/>
      </c>
      <c r="CW137" s="297" t="str">
        <f ca="true">+IF(OFFSET('Sanitation Data'!$F$30,0,10*ROW('Sanitation Data'!F131))="","",OFFSET('Sanitation Data'!$F$30,0,10*ROW('Sanitation Data'!F131)))</f>
        <v/>
      </c>
      <c r="CX137" s="297" t="str">
        <f ca="true">+IF(OFFSET('Sanitation Data'!$F$31,0,10*ROW('Sanitation Data'!F131))="","",OFFSET('Sanitation Data'!$F$31,0,10*ROW('Sanitation Data'!F131)))</f>
        <v/>
      </c>
      <c r="CY137" s="297" t="str">
        <f ca="true">+IF(OFFSET('Sanitation Data'!$F$32,0,10*ROW('Sanitation Data'!F131))="","",OFFSET('Sanitation Data'!$F$32,0,10*ROW('Sanitation Data'!F131)))</f>
        <v/>
      </c>
      <c r="CZ137" s="297" t="str">
        <f ca="true">+IF(OFFSET('Sanitation Data'!$G$28,0,10*ROW('Sanitation Data'!G131))="","",OFFSET('Sanitation Data'!$G$28,0,10*ROW('Sanitation Data'!G131)))</f>
        <v/>
      </c>
      <c r="DA137" s="297" t="str">
        <f ca="true">+IF(OFFSET('Sanitation Data'!$G$29,0,10*ROW('Sanitation Data'!G131))="","",OFFSET('Sanitation Data'!$G$29,0,10*ROW('Sanitation Data'!G131)))</f>
        <v/>
      </c>
      <c r="DB137" s="297" t="str">
        <f ca="true">+IF(OFFSET('Sanitation Data'!$G$30,0,10*ROW('Sanitation Data'!G131))="","",OFFSET('Sanitation Data'!$G$30,0,10*ROW('Sanitation Data'!G131)))</f>
        <v/>
      </c>
      <c r="DC137" s="297" t="str">
        <f ca="true">+IF(OFFSET('Sanitation Data'!$G$31,0,10*ROW('Sanitation Data'!G131))="","",OFFSET('Sanitation Data'!$G$31,0,10*ROW('Sanitation Data'!G131)))</f>
        <v/>
      </c>
      <c r="DD137" s="297" t="str">
        <f ca="true">+IF(OFFSET('Sanitation Data'!$G$32,0,10*ROW('Sanitation Data'!G131))="","",OFFSET('Sanitation Data'!$G$32,0,10*ROW('Sanitation Data'!G131)))</f>
        <v/>
      </c>
      <c r="DE137" s="297" t="str">
        <f ca="true">+IF(OFFSET('Sanitation Data'!$H$28,0,10*ROW('Sanitation Data'!H131))="","",OFFSET('Sanitation Data'!$H$28,0,10*ROW('Sanitation Data'!H131)))</f>
        <v/>
      </c>
      <c r="DF137" s="297" t="str">
        <f ca="true">+IF(OFFSET('Sanitation Data'!$H$29,0,10*ROW('Sanitation Data'!H131))="","",OFFSET('Sanitation Data'!$H$29,0,10*ROW('Sanitation Data'!H131)))</f>
        <v/>
      </c>
      <c r="DG137" s="297" t="str">
        <f ca="true">+IF(OFFSET('Sanitation Data'!$H$30,0,10*ROW('Sanitation Data'!H131))="","",OFFSET('Sanitation Data'!$H$30,0,10*ROW('Sanitation Data'!H131)))</f>
        <v/>
      </c>
      <c r="DH137" s="297" t="str">
        <f ca="true">+IF(OFFSET('Sanitation Data'!$H$31,0,10*ROW('Sanitation Data'!H131))="","",OFFSET('Sanitation Data'!$H$31,0,10*ROW('Sanitation Data'!H131)))</f>
        <v/>
      </c>
      <c r="DI137" s="297" t="str">
        <f ca="true">+IF(OFFSET('Sanitation Data'!$H$32,0,10*ROW('Sanitation Data'!H131))="","",OFFSET('Sanitation Data'!$H$32,0,10*ROW('Sanitation Data'!H131)))</f>
        <v/>
      </c>
      <c r="DJ137" s="297" t="str">
        <f ca="true">+IF(OFFSET('Sanitation Data'!$I$28,0,10*ROW('Sanitation Data'!I131))="","",OFFSET('Sanitation Data'!$I$28,0,10*ROW('Sanitation Data'!I131)))</f>
        <v/>
      </c>
      <c r="DK137" s="297" t="str">
        <f ca="true">+IF(OFFSET('Sanitation Data'!$I$29,0,10*ROW('Sanitation Data'!I131))="","",OFFSET('Sanitation Data'!$I$29,0,10*ROW('Sanitation Data'!I131)))</f>
        <v/>
      </c>
      <c r="DL137" s="297" t="str">
        <f ca="true">+IF(OFFSET('Sanitation Data'!$I$30,0,10*ROW('Sanitation Data'!I131))="","",OFFSET('Sanitation Data'!$I$30,0,10*ROW('Sanitation Data'!I131)))</f>
        <v/>
      </c>
      <c r="DM137" s="297" t="str">
        <f ca="true">+IF(OFFSET('Sanitation Data'!$I$31,0,10*ROW('Sanitation Data'!I131))="","",OFFSET('Sanitation Data'!$I$31,0,10*ROW('Sanitation Data'!I131)))</f>
        <v/>
      </c>
      <c r="DN137" s="297" t="str">
        <f ca="true">+IF(OFFSET('Sanitation Data'!$I$32,0,10*ROW('Sanitation Data'!I131))="","",OFFSET('Sanitation Data'!$I$32,0,10*ROW('Sanitation Data'!I131)))</f>
        <v/>
      </c>
      <c r="DO137" s="297" t="str">
        <f ca="true">+IF(OFFSET('Hygiene Data'!$D$11,0,10*ROW('Hygiene Data'!D131))="","",OFFSET('Hygiene Data'!$D$11,0,10*ROW('Hygiene Data'!D131)))</f>
        <v/>
      </c>
      <c r="DP137" s="297" t="str">
        <f ca="true">+IF(OFFSET('Hygiene Data'!$D$12,0,10*ROW('Hygiene Data'!D131))="","",OFFSET('Hygiene Data'!$D$12,0,10*ROW('Hygiene Data'!D131)))</f>
        <v/>
      </c>
      <c r="DQ137" s="297" t="str">
        <f ca="true">+IF(OFFSET('Hygiene Data'!$D$13,0,10*ROW('Hygiene Data'!D131))="","",OFFSET('Hygiene Data'!$D$13,0,10*ROW('Hygiene Data'!D131)))</f>
        <v/>
      </c>
      <c r="DR137" s="297" t="str">
        <f ca="true">+IF(OFFSET('Hygiene Data'!$E$11,0,10*ROW('Hygiene Data'!E131))="","",OFFSET('Hygiene Data'!$E$11,0,10*ROW('Hygiene Data'!E131)))</f>
        <v/>
      </c>
      <c r="DS137" s="297" t="str">
        <f ca="true">+IF(OFFSET('Hygiene Data'!$E$12,0,10*ROW('Hygiene Data'!E131))="","",OFFSET('Hygiene Data'!$E$12,0,10*ROW('Hygiene Data'!E131)))</f>
        <v/>
      </c>
      <c r="DT137" s="297" t="str">
        <f ca="true">+IF(OFFSET('Hygiene Data'!$E$13,0,10*ROW('Hygiene Data'!E131))="","",OFFSET('Hygiene Data'!$E$13,0,10*ROW('Hygiene Data'!E131)))</f>
        <v/>
      </c>
      <c r="DU137" s="297" t="str">
        <f ca="true">+IF(OFFSET('Hygiene Data'!$F$11,0,10*ROW('Hygiene Data'!F131))="","",OFFSET('Hygiene Data'!$F$11,0,10*ROW('Hygiene Data'!F131)))</f>
        <v/>
      </c>
      <c r="DV137" s="297" t="str">
        <f ca="true">+IF(OFFSET('Hygiene Data'!$F$12,0,10*ROW('Hygiene Data'!F131))="","",OFFSET('Hygiene Data'!$F$12,0,10*ROW('Hygiene Data'!F131)))</f>
        <v/>
      </c>
      <c r="DW137" s="297" t="str">
        <f ca="true">+IF(OFFSET('Hygiene Data'!$F$13,0,10*ROW('Hygiene Data'!F131))="","",OFFSET('Hygiene Data'!$F$13,0,10*ROW('Hygiene Data'!F131)))</f>
        <v/>
      </c>
      <c r="DX137" s="297" t="str">
        <f ca="true">+IF(OFFSET('Hygiene Data'!$G$11,0,10*ROW('Hygiene Data'!G131))="","",OFFSET('Hygiene Data'!$G$11,0,10*ROW('Hygiene Data'!G131)))</f>
        <v/>
      </c>
      <c r="DY137" s="297" t="str">
        <f ca="true">+IF(OFFSET('Hygiene Data'!$G$12,0,10*ROW('Hygiene Data'!G131))="","",OFFSET('Hygiene Data'!$G$12,0,10*ROW('Hygiene Data'!G131)))</f>
        <v/>
      </c>
      <c r="DZ137" s="297" t="str">
        <f ca="true">+IF(OFFSET('Hygiene Data'!$G$13,0,10*ROW('Hygiene Data'!G131))="","",OFFSET('Hygiene Data'!$G$13,0,10*ROW('Hygiene Data'!G131)))</f>
        <v/>
      </c>
      <c r="EA137" s="297" t="str">
        <f ca="true">+IF(OFFSET('Hygiene Data'!$H$11,0,10*ROW('Hygiene Data'!H131))="","",OFFSET('Hygiene Data'!$H$11,0,10*ROW('Hygiene Data'!H131)))</f>
        <v/>
      </c>
      <c r="EB137" s="297" t="str">
        <f ca="true">+IF(OFFSET('Hygiene Data'!$H$12,0,10*ROW('Hygiene Data'!H131))="","",OFFSET('Hygiene Data'!$H$12,0,10*ROW('Hygiene Data'!H131)))</f>
        <v/>
      </c>
      <c r="EC137" s="297" t="str">
        <f ca="true">+IF(OFFSET('Hygiene Data'!$H$13,0,10*ROW('Hygiene Data'!H131))="","",OFFSET('Hygiene Data'!$H$13,0,10*ROW('Hygiene Data'!H131)))</f>
        <v/>
      </c>
      <c r="ED137" s="297" t="str">
        <f ca="true">+IF(OFFSET('Hygiene Data'!$I$11,0,10*ROW('Hygiene Data'!I131))="","",OFFSET('Hygiene Data'!$I$11,0,10*ROW('Hygiene Data'!I131)))</f>
        <v/>
      </c>
      <c r="EE137" s="297" t="str">
        <f ca="true">+IF(OFFSET('Hygiene Data'!$I$12,0,10*ROW('Hygiene Data'!I131))="","",OFFSET('Hygiene Data'!$I$12,0,10*ROW('Hygiene Data'!I131)))</f>
        <v/>
      </c>
      <c r="EF137" s="29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3"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7"/>
      <c r="BS138" s="297" t="str">
        <f ca="true">+IF(OFFSET('Water Data'!$D$27,0,10*ROW('Water Data'!D132))="","",OFFSET('Water Data'!$D$27,0,10*ROW('Water Data'!D132)))</f>
        <v/>
      </c>
      <c r="BT138" s="297" t="str">
        <f ca="true">+IF(OFFSET('Water Data'!$D$28,0,10*ROW('Water Data'!D132))="","",OFFSET('Water Data'!$D$28,0,10*ROW('Water Data'!D132)))</f>
        <v/>
      </c>
      <c r="BU138" s="297" t="str">
        <f ca="true">+IF(OFFSET('Water Data'!$D$29,0,10*ROW('Water Data'!D132))="","",OFFSET('Water Data'!$D$29,0,10*ROW('Water Data'!D132)))</f>
        <v/>
      </c>
      <c r="BV138" s="297" t="str">
        <f ca="true">+IF(OFFSET('Water Data'!$E$27,0,10*ROW('Water Data'!E132))="","",OFFSET('Water Data'!$E$27,0,10*ROW('Water Data'!E132)))</f>
        <v/>
      </c>
      <c r="BW138" s="297" t="str">
        <f ca="true">+IF(OFFSET('Water Data'!$E$28,0,10*ROW('Water Data'!E132))="","",OFFSET('Water Data'!$E$28,0,10*ROW('Water Data'!E132)))</f>
        <v/>
      </c>
      <c r="BX138" s="297" t="str">
        <f ca="true">+IF(OFFSET('Water Data'!$E$29,0,10*ROW('Water Data'!E132))="","",OFFSET('Water Data'!$E$29,0,10*ROW('Water Data'!E132)))</f>
        <v/>
      </c>
      <c r="BY138" s="297" t="str">
        <f ca="true">+IF(OFFSET('Water Data'!$F$27,0,10*ROW('Water Data'!F132))="","",OFFSET('Water Data'!$F$27,0,10*ROW('Water Data'!F132)))</f>
        <v/>
      </c>
      <c r="BZ138" s="297" t="str">
        <f ca="true">+IF(OFFSET('Water Data'!$F$28,0,10*ROW('Water Data'!F132))="","",OFFSET('Water Data'!$F$28,0,10*ROW('Water Data'!F132)))</f>
        <v/>
      </c>
      <c r="CA138" s="297" t="str">
        <f ca="true">+IF(OFFSET('Water Data'!$F$29,0,10*ROW('Water Data'!F132))="","",OFFSET('Water Data'!$F$29,0,10*ROW('Water Data'!F132)))</f>
        <v/>
      </c>
      <c r="CB138" s="297" t="str">
        <f ca="true">+IF(OFFSET('Water Data'!$G$27,0,10*ROW('Water Data'!G132))="","",OFFSET('Water Data'!$G$27,0,10*ROW('Water Data'!G132)))</f>
        <v/>
      </c>
      <c r="CC138" s="297" t="str">
        <f ca="true">+IF(OFFSET('Water Data'!$G$28,0,10*ROW('Water Data'!G132))="","",OFFSET('Water Data'!$G$28,0,10*ROW('Water Data'!G132)))</f>
        <v/>
      </c>
      <c r="CD138" s="297" t="str">
        <f ca="true">+IF(OFFSET('Water Data'!$G$29,0,10*ROW('Water Data'!G132))="","",OFFSET('Water Data'!$G$29,0,10*ROW('Water Data'!G132)))</f>
        <v/>
      </c>
      <c r="CE138" s="297" t="str">
        <f ca="true">+IF(OFFSET('Water Data'!$H$27,0,10*ROW('Water Data'!H132))="","",OFFSET('Water Data'!$H$27,0,10*ROW('Water Data'!H132)))</f>
        <v/>
      </c>
      <c r="CF138" s="297" t="str">
        <f ca="true">+IF(OFFSET('Water Data'!$H$28,0,10*ROW('Water Data'!H132))="","",OFFSET('Water Data'!$H$28,0,10*ROW('Water Data'!H132)))</f>
        <v/>
      </c>
      <c r="CG138" s="297" t="str">
        <f ca="true">+IF(OFFSET('Water Data'!$H$29,0,10*ROW('Water Data'!H132))="","",OFFSET('Water Data'!$H$29,0,10*ROW('Water Data'!H132)))</f>
        <v/>
      </c>
      <c r="CH138" s="297" t="str">
        <f ca="true">+IF(OFFSET('Water Data'!$I$27,0,10*ROW('Water Data'!I132))="","",OFFSET('Water Data'!$I$27,0,10*ROW('Water Data'!I132)))</f>
        <v/>
      </c>
      <c r="CI138" s="297" t="str">
        <f ca="true">+IF(OFFSET('Water Data'!$I$28,0,10*ROW('Water Data'!I132))="","",OFFSET('Water Data'!$I$28,0,10*ROW('Water Data'!I132)))</f>
        <v/>
      </c>
      <c r="CJ138" s="297" t="str">
        <f ca="true">+IF(OFFSET('Water Data'!$I$29,0,10*ROW('Water Data'!I132))="","",OFFSET('Water Data'!$I$29,0,10*ROW('Water Data'!I132)))</f>
        <v/>
      </c>
      <c r="CK138" s="297" t="str">
        <f ca="true">+IF(OFFSET('Sanitation Data'!$D$28,0,10*ROW('Sanitation Data'!D132))="","",OFFSET('Sanitation Data'!$D$28,0,10*ROW('Sanitation Data'!D132)))</f>
        <v/>
      </c>
      <c r="CL138" s="297" t="str">
        <f ca="true">+IF(OFFSET('Sanitation Data'!$D$29,0,10*ROW('Sanitation Data'!D132))="","",OFFSET('Sanitation Data'!$D$29,0,10*ROW('Sanitation Data'!D132)))</f>
        <v/>
      </c>
      <c r="CM138" s="297" t="str">
        <f ca="true">+IF(OFFSET('Sanitation Data'!$D$30,0,10*ROW('Sanitation Data'!D132))="","",OFFSET('Sanitation Data'!$D$30,0,10*ROW('Sanitation Data'!D132)))</f>
        <v/>
      </c>
      <c r="CN138" s="297" t="str">
        <f ca="true">+IF(OFFSET('Sanitation Data'!$D$31,0,10*ROW('Sanitation Data'!D132))="","",OFFSET('Sanitation Data'!$D$31,0,10*ROW('Sanitation Data'!D132)))</f>
        <v/>
      </c>
      <c r="CO138" s="297" t="str">
        <f ca="true">+IF(OFFSET('Sanitation Data'!$D$32,0,10*ROW('Sanitation Data'!D132))="","",OFFSET('Sanitation Data'!$D$32,0,10*ROW('Sanitation Data'!D132)))</f>
        <v/>
      </c>
      <c r="CP138" s="297" t="str">
        <f ca="true">+IF(OFFSET('Sanitation Data'!$E$28,0,10*ROW('Sanitation Data'!E132))="","",OFFSET('Sanitation Data'!$E$28,0,10*ROW('Sanitation Data'!E132)))</f>
        <v/>
      </c>
      <c r="CQ138" s="297" t="str">
        <f ca="true">+IF(OFFSET('Sanitation Data'!$E$29,0,10*ROW('Sanitation Data'!E132))="","",OFFSET('Sanitation Data'!$E$29,0,10*ROW('Sanitation Data'!E132)))</f>
        <v/>
      </c>
      <c r="CR138" s="297" t="str">
        <f ca="true">+IF(OFFSET('Sanitation Data'!$E$30,0,10*ROW('Sanitation Data'!E132))="","",OFFSET('Sanitation Data'!$E$30,0,10*ROW('Sanitation Data'!E132)))</f>
        <v/>
      </c>
      <c r="CS138" s="297" t="str">
        <f ca="true">+IF(OFFSET('Sanitation Data'!$E$31,0,10*ROW('Sanitation Data'!E132))="","",OFFSET('Sanitation Data'!$E$31,0,10*ROW('Sanitation Data'!E132)))</f>
        <v/>
      </c>
      <c r="CT138" s="297" t="str">
        <f ca="true">+IF(OFFSET('Sanitation Data'!$E$32,0,10*ROW('Sanitation Data'!E132))="","",OFFSET('Sanitation Data'!$E$32,0,10*ROW('Sanitation Data'!E132)))</f>
        <v/>
      </c>
      <c r="CU138" s="297" t="str">
        <f ca="true">+IF(OFFSET('Sanitation Data'!$F$28,0,10*ROW('Sanitation Data'!F132))="","",OFFSET('Sanitation Data'!$F$28,0,10*ROW('Sanitation Data'!F132)))</f>
        <v/>
      </c>
      <c r="CV138" s="297" t="str">
        <f ca="true">+IF(OFFSET('Sanitation Data'!$F$29,0,10*ROW('Sanitation Data'!F132))="","",OFFSET('Sanitation Data'!$F$29,0,10*ROW('Sanitation Data'!F132)))</f>
        <v/>
      </c>
      <c r="CW138" s="297" t="str">
        <f ca="true">+IF(OFFSET('Sanitation Data'!$F$30,0,10*ROW('Sanitation Data'!F132))="","",OFFSET('Sanitation Data'!$F$30,0,10*ROW('Sanitation Data'!F132)))</f>
        <v/>
      </c>
      <c r="CX138" s="297" t="str">
        <f ca="true">+IF(OFFSET('Sanitation Data'!$F$31,0,10*ROW('Sanitation Data'!F132))="","",OFFSET('Sanitation Data'!$F$31,0,10*ROW('Sanitation Data'!F132)))</f>
        <v/>
      </c>
      <c r="CY138" s="297" t="str">
        <f ca="true">+IF(OFFSET('Sanitation Data'!$F$32,0,10*ROW('Sanitation Data'!F132))="","",OFFSET('Sanitation Data'!$F$32,0,10*ROW('Sanitation Data'!F132)))</f>
        <v/>
      </c>
      <c r="CZ138" s="297" t="str">
        <f ca="true">+IF(OFFSET('Sanitation Data'!$G$28,0,10*ROW('Sanitation Data'!G132))="","",OFFSET('Sanitation Data'!$G$28,0,10*ROW('Sanitation Data'!G132)))</f>
        <v/>
      </c>
      <c r="DA138" s="297" t="str">
        <f ca="true">+IF(OFFSET('Sanitation Data'!$G$29,0,10*ROW('Sanitation Data'!G132))="","",OFFSET('Sanitation Data'!$G$29,0,10*ROW('Sanitation Data'!G132)))</f>
        <v/>
      </c>
      <c r="DB138" s="297" t="str">
        <f ca="true">+IF(OFFSET('Sanitation Data'!$G$30,0,10*ROW('Sanitation Data'!G132))="","",OFFSET('Sanitation Data'!$G$30,0,10*ROW('Sanitation Data'!G132)))</f>
        <v/>
      </c>
      <c r="DC138" s="297" t="str">
        <f ca="true">+IF(OFFSET('Sanitation Data'!$G$31,0,10*ROW('Sanitation Data'!G132))="","",OFFSET('Sanitation Data'!$G$31,0,10*ROW('Sanitation Data'!G132)))</f>
        <v/>
      </c>
      <c r="DD138" s="297" t="str">
        <f ca="true">+IF(OFFSET('Sanitation Data'!$G$32,0,10*ROW('Sanitation Data'!G132))="","",OFFSET('Sanitation Data'!$G$32,0,10*ROW('Sanitation Data'!G132)))</f>
        <v/>
      </c>
      <c r="DE138" s="297" t="str">
        <f ca="true">+IF(OFFSET('Sanitation Data'!$H$28,0,10*ROW('Sanitation Data'!H132))="","",OFFSET('Sanitation Data'!$H$28,0,10*ROW('Sanitation Data'!H132)))</f>
        <v/>
      </c>
      <c r="DF138" s="297" t="str">
        <f ca="true">+IF(OFFSET('Sanitation Data'!$H$29,0,10*ROW('Sanitation Data'!H132))="","",OFFSET('Sanitation Data'!$H$29,0,10*ROW('Sanitation Data'!H132)))</f>
        <v/>
      </c>
      <c r="DG138" s="297" t="str">
        <f ca="true">+IF(OFFSET('Sanitation Data'!$H$30,0,10*ROW('Sanitation Data'!H132))="","",OFFSET('Sanitation Data'!$H$30,0,10*ROW('Sanitation Data'!H132)))</f>
        <v/>
      </c>
      <c r="DH138" s="297" t="str">
        <f ca="true">+IF(OFFSET('Sanitation Data'!$H$31,0,10*ROW('Sanitation Data'!H132))="","",OFFSET('Sanitation Data'!$H$31,0,10*ROW('Sanitation Data'!H132)))</f>
        <v/>
      </c>
      <c r="DI138" s="297" t="str">
        <f ca="true">+IF(OFFSET('Sanitation Data'!$H$32,0,10*ROW('Sanitation Data'!H132))="","",OFFSET('Sanitation Data'!$H$32,0,10*ROW('Sanitation Data'!H132)))</f>
        <v/>
      </c>
      <c r="DJ138" s="297" t="str">
        <f ca="true">+IF(OFFSET('Sanitation Data'!$I$28,0,10*ROW('Sanitation Data'!I132))="","",OFFSET('Sanitation Data'!$I$28,0,10*ROW('Sanitation Data'!I132)))</f>
        <v/>
      </c>
      <c r="DK138" s="297" t="str">
        <f ca="true">+IF(OFFSET('Sanitation Data'!$I$29,0,10*ROW('Sanitation Data'!I132))="","",OFFSET('Sanitation Data'!$I$29,0,10*ROW('Sanitation Data'!I132)))</f>
        <v/>
      </c>
      <c r="DL138" s="297" t="str">
        <f ca="true">+IF(OFFSET('Sanitation Data'!$I$30,0,10*ROW('Sanitation Data'!I132))="","",OFFSET('Sanitation Data'!$I$30,0,10*ROW('Sanitation Data'!I132)))</f>
        <v/>
      </c>
      <c r="DM138" s="297" t="str">
        <f ca="true">+IF(OFFSET('Sanitation Data'!$I$31,0,10*ROW('Sanitation Data'!I132))="","",OFFSET('Sanitation Data'!$I$31,0,10*ROW('Sanitation Data'!I132)))</f>
        <v/>
      </c>
      <c r="DN138" s="297" t="str">
        <f ca="true">+IF(OFFSET('Sanitation Data'!$I$32,0,10*ROW('Sanitation Data'!I132))="","",OFFSET('Sanitation Data'!$I$32,0,10*ROW('Sanitation Data'!I132)))</f>
        <v/>
      </c>
      <c r="DO138" s="297" t="str">
        <f ca="true">+IF(OFFSET('Hygiene Data'!$D$11,0,10*ROW('Hygiene Data'!D132))="","",OFFSET('Hygiene Data'!$D$11,0,10*ROW('Hygiene Data'!D132)))</f>
        <v/>
      </c>
      <c r="DP138" s="297" t="str">
        <f ca="true">+IF(OFFSET('Hygiene Data'!$D$12,0,10*ROW('Hygiene Data'!D132))="","",OFFSET('Hygiene Data'!$D$12,0,10*ROW('Hygiene Data'!D132)))</f>
        <v/>
      </c>
      <c r="DQ138" s="297" t="str">
        <f ca="true">+IF(OFFSET('Hygiene Data'!$D$13,0,10*ROW('Hygiene Data'!D132))="","",OFFSET('Hygiene Data'!$D$13,0,10*ROW('Hygiene Data'!D132)))</f>
        <v/>
      </c>
      <c r="DR138" s="297" t="str">
        <f ca="true">+IF(OFFSET('Hygiene Data'!$E$11,0,10*ROW('Hygiene Data'!E132))="","",OFFSET('Hygiene Data'!$E$11,0,10*ROW('Hygiene Data'!E132)))</f>
        <v/>
      </c>
      <c r="DS138" s="297" t="str">
        <f ca="true">+IF(OFFSET('Hygiene Data'!$E$12,0,10*ROW('Hygiene Data'!E132))="","",OFFSET('Hygiene Data'!$E$12,0,10*ROW('Hygiene Data'!E132)))</f>
        <v/>
      </c>
      <c r="DT138" s="297" t="str">
        <f ca="true">+IF(OFFSET('Hygiene Data'!$E$13,0,10*ROW('Hygiene Data'!E132))="","",OFFSET('Hygiene Data'!$E$13,0,10*ROW('Hygiene Data'!E132)))</f>
        <v/>
      </c>
      <c r="DU138" s="297" t="str">
        <f ca="true">+IF(OFFSET('Hygiene Data'!$F$11,0,10*ROW('Hygiene Data'!F132))="","",OFFSET('Hygiene Data'!$F$11,0,10*ROW('Hygiene Data'!F132)))</f>
        <v/>
      </c>
      <c r="DV138" s="297" t="str">
        <f ca="true">+IF(OFFSET('Hygiene Data'!$F$12,0,10*ROW('Hygiene Data'!F132))="","",OFFSET('Hygiene Data'!$F$12,0,10*ROW('Hygiene Data'!F132)))</f>
        <v/>
      </c>
      <c r="DW138" s="297" t="str">
        <f ca="true">+IF(OFFSET('Hygiene Data'!$F$13,0,10*ROW('Hygiene Data'!F132))="","",OFFSET('Hygiene Data'!$F$13,0,10*ROW('Hygiene Data'!F132)))</f>
        <v/>
      </c>
      <c r="DX138" s="297" t="str">
        <f ca="true">+IF(OFFSET('Hygiene Data'!$G$11,0,10*ROW('Hygiene Data'!G132))="","",OFFSET('Hygiene Data'!$G$11,0,10*ROW('Hygiene Data'!G132)))</f>
        <v/>
      </c>
      <c r="DY138" s="297" t="str">
        <f ca="true">+IF(OFFSET('Hygiene Data'!$G$12,0,10*ROW('Hygiene Data'!G132))="","",OFFSET('Hygiene Data'!$G$12,0,10*ROW('Hygiene Data'!G132)))</f>
        <v/>
      </c>
      <c r="DZ138" s="297" t="str">
        <f ca="true">+IF(OFFSET('Hygiene Data'!$G$13,0,10*ROW('Hygiene Data'!G132))="","",OFFSET('Hygiene Data'!$G$13,0,10*ROW('Hygiene Data'!G132)))</f>
        <v/>
      </c>
      <c r="EA138" s="297" t="str">
        <f ca="true">+IF(OFFSET('Hygiene Data'!$H$11,0,10*ROW('Hygiene Data'!H132))="","",OFFSET('Hygiene Data'!$H$11,0,10*ROW('Hygiene Data'!H132)))</f>
        <v/>
      </c>
      <c r="EB138" s="297" t="str">
        <f ca="true">+IF(OFFSET('Hygiene Data'!$H$12,0,10*ROW('Hygiene Data'!H132))="","",OFFSET('Hygiene Data'!$H$12,0,10*ROW('Hygiene Data'!H132)))</f>
        <v/>
      </c>
      <c r="EC138" s="297" t="str">
        <f ca="true">+IF(OFFSET('Hygiene Data'!$H$13,0,10*ROW('Hygiene Data'!H132))="","",OFFSET('Hygiene Data'!$H$13,0,10*ROW('Hygiene Data'!H132)))</f>
        <v/>
      </c>
      <c r="ED138" s="297" t="str">
        <f ca="true">+IF(OFFSET('Hygiene Data'!$I$11,0,10*ROW('Hygiene Data'!I132))="","",OFFSET('Hygiene Data'!$I$11,0,10*ROW('Hygiene Data'!I132)))</f>
        <v/>
      </c>
      <c r="EE138" s="297" t="str">
        <f ca="true">+IF(OFFSET('Hygiene Data'!$I$12,0,10*ROW('Hygiene Data'!I132))="","",OFFSET('Hygiene Data'!$I$12,0,10*ROW('Hygiene Data'!I132)))</f>
        <v/>
      </c>
      <c r="EF138" s="29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3"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7"/>
      <c r="BS139" s="297" t="str">
        <f ca="true">+IF(OFFSET('Water Data'!$D$27,0,10*ROW('Water Data'!D133))="","",OFFSET('Water Data'!$D$27,0,10*ROW('Water Data'!D133)))</f>
        <v/>
      </c>
      <c r="BT139" s="297" t="str">
        <f ca="true">+IF(OFFSET('Water Data'!$D$28,0,10*ROW('Water Data'!D133))="","",OFFSET('Water Data'!$D$28,0,10*ROW('Water Data'!D133)))</f>
        <v/>
      </c>
      <c r="BU139" s="297" t="str">
        <f ca="true">+IF(OFFSET('Water Data'!$D$29,0,10*ROW('Water Data'!D133))="","",OFFSET('Water Data'!$D$29,0,10*ROW('Water Data'!D133)))</f>
        <v/>
      </c>
      <c r="BV139" s="297" t="str">
        <f ca="true">+IF(OFFSET('Water Data'!$E$27,0,10*ROW('Water Data'!E133))="","",OFFSET('Water Data'!$E$27,0,10*ROW('Water Data'!E133)))</f>
        <v/>
      </c>
      <c r="BW139" s="297" t="str">
        <f ca="true">+IF(OFFSET('Water Data'!$E$28,0,10*ROW('Water Data'!E133))="","",OFFSET('Water Data'!$E$28,0,10*ROW('Water Data'!E133)))</f>
        <v/>
      </c>
      <c r="BX139" s="297" t="str">
        <f ca="true">+IF(OFFSET('Water Data'!$E$29,0,10*ROW('Water Data'!E133))="","",OFFSET('Water Data'!$E$29,0,10*ROW('Water Data'!E133)))</f>
        <v/>
      </c>
      <c r="BY139" s="297" t="str">
        <f ca="true">+IF(OFFSET('Water Data'!$F$27,0,10*ROW('Water Data'!F133))="","",OFFSET('Water Data'!$F$27,0,10*ROW('Water Data'!F133)))</f>
        <v/>
      </c>
      <c r="BZ139" s="297" t="str">
        <f ca="true">+IF(OFFSET('Water Data'!$F$28,0,10*ROW('Water Data'!F133))="","",OFFSET('Water Data'!$F$28,0,10*ROW('Water Data'!F133)))</f>
        <v/>
      </c>
      <c r="CA139" s="297" t="str">
        <f ca="true">+IF(OFFSET('Water Data'!$F$29,0,10*ROW('Water Data'!F133))="","",OFFSET('Water Data'!$F$29,0,10*ROW('Water Data'!F133)))</f>
        <v/>
      </c>
      <c r="CB139" s="297" t="str">
        <f ca="true">+IF(OFFSET('Water Data'!$G$27,0,10*ROW('Water Data'!G133))="","",OFFSET('Water Data'!$G$27,0,10*ROW('Water Data'!G133)))</f>
        <v/>
      </c>
      <c r="CC139" s="297" t="str">
        <f ca="true">+IF(OFFSET('Water Data'!$G$28,0,10*ROW('Water Data'!G133))="","",OFFSET('Water Data'!$G$28,0,10*ROW('Water Data'!G133)))</f>
        <v/>
      </c>
      <c r="CD139" s="297" t="str">
        <f ca="true">+IF(OFFSET('Water Data'!$G$29,0,10*ROW('Water Data'!G133))="","",OFFSET('Water Data'!$G$29,0,10*ROW('Water Data'!G133)))</f>
        <v/>
      </c>
      <c r="CE139" s="297" t="str">
        <f ca="true">+IF(OFFSET('Water Data'!$H$27,0,10*ROW('Water Data'!H133))="","",OFFSET('Water Data'!$H$27,0,10*ROW('Water Data'!H133)))</f>
        <v/>
      </c>
      <c r="CF139" s="297" t="str">
        <f ca="true">+IF(OFFSET('Water Data'!$H$28,0,10*ROW('Water Data'!H133))="","",OFFSET('Water Data'!$H$28,0,10*ROW('Water Data'!H133)))</f>
        <v/>
      </c>
      <c r="CG139" s="297" t="str">
        <f ca="true">+IF(OFFSET('Water Data'!$H$29,0,10*ROW('Water Data'!H133))="","",OFFSET('Water Data'!$H$29,0,10*ROW('Water Data'!H133)))</f>
        <v/>
      </c>
      <c r="CH139" s="297" t="str">
        <f ca="true">+IF(OFFSET('Water Data'!$I$27,0,10*ROW('Water Data'!I133))="","",OFFSET('Water Data'!$I$27,0,10*ROW('Water Data'!I133)))</f>
        <v/>
      </c>
      <c r="CI139" s="297" t="str">
        <f ca="true">+IF(OFFSET('Water Data'!$I$28,0,10*ROW('Water Data'!I133))="","",OFFSET('Water Data'!$I$28,0,10*ROW('Water Data'!I133)))</f>
        <v/>
      </c>
      <c r="CJ139" s="297" t="str">
        <f ca="true">+IF(OFFSET('Water Data'!$I$29,0,10*ROW('Water Data'!I133))="","",OFFSET('Water Data'!$I$29,0,10*ROW('Water Data'!I133)))</f>
        <v/>
      </c>
      <c r="CK139" s="297" t="str">
        <f ca="true">+IF(OFFSET('Sanitation Data'!$D$28,0,10*ROW('Sanitation Data'!D133))="","",OFFSET('Sanitation Data'!$D$28,0,10*ROW('Sanitation Data'!D133)))</f>
        <v/>
      </c>
      <c r="CL139" s="297" t="str">
        <f ca="true">+IF(OFFSET('Sanitation Data'!$D$29,0,10*ROW('Sanitation Data'!D133))="","",OFFSET('Sanitation Data'!$D$29,0,10*ROW('Sanitation Data'!D133)))</f>
        <v/>
      </c>
      <c r="CM139" s="297" t="str">
        <f ca="true">+IF(OFFSET('Sanitation Data'!$D$30,0,10*ROW('Sanitation Data'!D133))="","",OFFSET('Sanitation Data'!$D$30,0,10*ROW('Sanitation Data'!D133)))</f>
        <v/>
      </c>
      <c r="CN139" s="297" t="str">
        <f ca="true">+IF(OFFSET('Sanitation Data'!$D$31,0,10*ROW('Sanitation Data'!D133))="","",OFFSET('Sanitation Data'!$D$31,0,10*ROW('Sanitation Data'!D133)))</f>
        <v/>
      </c>
      <c r="CO139" s="297" t="str">
        <f ca="true">+IF(OFFSET('Sanitation Data'!$D$32,0,10*ROW('Sanitation Data'!D133))="","",OFFSET('Sanitation Data'!$D$32,0,10*ROW('Sanitation Data'!D133)))</f>
        <v/>
      </c>
      <c r="CP139" s="297" t="str">
        <f ca="true">+IF(OFFSET('Sanitation Data'!$E$28,0,10*ROW('Sanitation Data'!E133))="","",OFFSET('Sanitation Data'!$E$28,0,10*ROW('Sanitation Data'!E133)))</f>
        <v/>
      </c>
      <c r="CQ139" s="297" t="str">
        <f ca="true">+IF(OFFSET('Sanitation Data'!$E$29,0,10*ROW('Sanitation Data'!E133))="","",OFFSET('Sanitation Data'!$E$29,0,10*ROW('Sanitation Data'!E133)))</f>
        <v/>
      </c>
      <c r="CR139" s="297" t="str">
        <f ca="true">+IF(OFFSET('Sanitation Data'!$E$30,0,10*ROW('Sanitation Data'!E133))="","",OFFSET('Sanitation Data'!$E$30,0,10*ROW('Sanitation Data'!E133)))</f>
        <v/>
      </c>
      <c r="CS139" s="297" t="str">
        <f ca="true">+IF(OFFSET('Sanitation Data'!$E$31,0,10*ROW('Sanitation Data'!E133))="","",OFFSET('Sanitation Data'!$E$31,0,10*ROW('Sanitation Data'!E133)))</f>
        <v/>
      </c>
      <c r="CT139" s="297" t="str">
        <f ca="true">+IF(OFFSET('Sanitation Data'!$E$32,0,10*ROW('Sanitation Data'!E133))="","",OFFSET('Sanitation Data'!$E$32,0,10*ROW('Sanitation Data'!E133)))</f>
        <v/>
      </c>
      <c r="CU139" s="297" t="str">
        <f ca="true">+IF(OFFSET('Sanitation Data'!$F$28,0,10*ROW('Sanitation Data'!F133))="","",OFFSET('Sanitation Data'!$F$28,0,10*ROW('Sanitation Data'!F133)))</f>
        <v/>
      </c>
      <c r="CV139" s="297" t="str">
        <f ca="true">+IF(OFFSET('Sanitation Data'!$F$29,0,10*ROW('Sanitation Data'!F133))="","",OFFSET('Sanitation Data'!$F$29,0,10*ROW('Sanitation Data'!F133)))</f>
        <v/>
      </c>
      <c r="CW139" s="297" t="str">
        <f ca="true">+IF(OFFSET('Sanitation Data'!$F$30,0,10*ROW('Sanitation Data'!F133))="","",OFFSET('Sanitation Data'!$F$30,0,10*ROW('Sanitation Data'!F133)))</f>
        <v/>
      </c>
      <c r="CX139" s="297" t="str">
        <f ca="true">+IF(OFFSET('Sanitation Data'!$F$31,0,10*ROW('Sanitation Data'!F133))="","",OFFSET('Sanitation Data'!$F$31,0,10*ROW('Sanitation Data'!F133)))</f>
        <v/>
      </c>
      <c r="CY139" s="297" t="str">
        <f ca="true">+IF(OFFSET('Sanitation Data'!$F$32,0,10*ROW('Sanitation Data'!F133))="","",OFFSET('Sanitation Data'!$F$32,0,10*ROW('Sanitation Data'!F133)))</f>
        <v/>
      </c>
      <c r="CZ139" s="297" t="str">
        <f ca="true">+IF(OFFSET('Sanitation Data'!$G$28,0,10*ROW('Sanitation Data'!G133))="","",OFFSET('Sanitation Data'!$G$28,0,10*ROW('Sanitation Data'!G133)))</f>
        <v/>
      </c>
      <c r="DA139" s="297" t="str">
        <f ca="true">+IF(OFFSET('Sanitation Data'!$G$29,0,10*ROW('Sanitation Data'!G133))="","",OFFSET('Sanitation Data'!$G$29,0,10*ROW('Sanitation Data'!G133)))</f>
        <v/>
      </c>
      <c r="DB139" s="297" t="str">
        <f ca="true">+IF(OFFSET('Sanitation Data'!$G$30,0,10*ROW('Sanitation Data'!G133))="","",OFFSET('Sanitation Data'!$G$30,0,10*ROW('Sanitation Data'!G133)))</f>
        <v/>
      </c>
      <c r="DC139" s="297" t="str">
        <f ca="true">+IF(OFFSET('Sanitation Data'!$G$31,0,10*ROW('Sanitation Data'!G133))="","",OFFSET('Sanitation Data'!$G$31,0,10*ROW('Sanitation Data'!G133)))</f>
        <v/>
      </c>
      <c r="DD139" s="297" t="str">
        <f ca="true">+IF(OFFSET('Sanitation Data'!$G$32,0,10*ROW('Sanitation Data'!G133))="","",OFFSET('Sanitation Data'!$G$32,0,10*ROW('Sanitation Data'!G133)))</f>
        <v/>
      </c>
      <c r="DE139" s="297" t="str">
        <f ca="true">+IF(OFFSET('Sanitation Data'!$H$28,0,10*ROW('Sanitation Data'!H133))="","",OFFSET('Sanitation Data'!$H$28,0,10*ROW('Sanitation Data'!H133)))</f>
        <v/>
      </c>
      <c r="DF139" s="297" t="str">
        <f ca="true">+IF(OFFSET('Sanitation Data'!$H$29,0,10*ROW('Sanitation Data'!H133))="","",OFFSET('Sanitation Data'!$H$29,0,10*ROW('Sanitation Data'!H133)))</f>
        <v/>
      </c>
      <c r="DG139" s="297" t="str">
        <f ca="true">+IF(OFFSET('Sanitation Data'!$H$30,0,10*ROW('Sanitation Data'!H133))="","",OFFSET('Sanitation Data'!$H$30,0,10*ROW('Sanitation Data'!H133)))</f>
        <v/>
      </c>
      <c r="DH139" s="297" t="str">
        <f ca="true">+IF(OFFSET('Sanitation Data'!$H$31,0,10*ROW('Sanitation Data'!H133))="","",OFFSET('Sanitation Data'!$H$31,0,10*ROW('Sanitation Data'!H133)))</f>
        <v/>
      </c>
      <c r="DI139" s="297" t="str">
        <f ca="true">+IF(OFFSET('Sanitation Data'!$H$32,0,10*ROW('Sanitation Data'!H133))="","",OFFSET('Sanitation Data'!$H$32,0,10*ROW('Sanitation Data'!H133)))</f>
        <v/>
      </c>
      <c r="DJ139" s="297" t="str">
        <f ca="true">+IF(OFFSET('Sanitation Data'!$I$28,0,10*ROW('Sanitation Data'!I133))="","",OFFSET('Sanitation Data'!$I$28,0,10*ROW('Sanitation Data'!I133)))</f>
        <v/>
      </c>
      <c r="DK139" s="297" t="str">
        <f ca="true">+IF(OFFSET('Sanitation Data'!$I$29,0,10*ROW('Sanitation Data'!I133))="","",OFFSET('Sanitation Data'!$I$29,0,10*ROW('Sanitation Data'!I133)))</f>
        <v/>
      </c>
      <c r="DL139" s="297" t="str">
        <f ca="true">+IF(OFFSET('Sanitation Data'!$I$30,0,10*ROW('Sanitation Data'!I133))="","",OFFSET('Sanitation Data'!$I$30,0,10*ROW('Sanitation Data'!I133)))</f>
        <v/>
      </c>
      <c r="DM139" s="297" t="str">
        <f ca="true">+IF(OFFSET('Sanitation Data'!$I$31,0,10*ROW('Sanitation Data'!I133))="","",OFFSET('Sanitation Data'!$I$31,0,10*ROW('Sanitation Data'!I133)))</f>
        <v/>
      </c>
      <c r="DN139" s="297" t="str">
        <f ca="true">+IF(OFFSET('Sanitation Data'!$I$32,0,10*ROW('Sanitation Data'!I133))="","",OFFSET('Sanitation Data'!$I$32,0,10*ROW('Sanitation Data'!I133)))</f>
        <v/>
      </c>
      <c r="DO139" s="297" t="str">
        <f ca="true">+IF(OFFSET('Hygiene Data'!$D$11,0,10*ROW('Hygiene Data'!D133))="","",OFFSET('Hygiene Data'!$D$11,0,10*ROW('Hygiene Data'!D133)))</f>
        <v/>
      </c>
      <c r="DP139" s="297" t="str">
        <f ca="true">+IF(OFFSET('Hygiene Data'!$D$12,0,10*ROW('Hygiene Data'!D133))="","",OFFSET('Hygiene Data'!$D$12,0,10*ROW('Hygiene Data'!D133)))</f>
        <v/>
      </c>
      <c r="DQ139" s="297" t="str">
        <f ca="true">+IF(OFFSET('Hygiene Data'!$D$13,0,10*ROW('Hygiene Data'!D133))="","",OFFSET('Hygiene Data'!$D$13,0,10*ROW('Hygiene Data'!D133)))</f>
        <v/>
      </c>
      <c r="DR139" s="297" t="str">
        <f ca="true">+IF(OFFSET('Hygiene Data'!$E$11,0,10*ROW('Hygiene Data'!E133))="","",OFFSET('Hygiene Data'!$E$11,0,10*ROW('Hygiene Data'!E133)))</f>
        <v/>
      </c>
      <c r="DS139" s="297" t="str">
        <f ca="true">+IF(OFFSET('Hygiene Data'!$E$12,0,10*ROW('Hygiene Data'!E133))="","",OFFSET('Hygiene Data'!$E$12,0,10*ROW('Hygiene Data'!E133)))</f>
        <v/>
      </c>
      <c r="DT139" s="297" t="str">
        <f ca="true">+IF(OFFSET('Hygiene Data'!$E$13,0,10*ROW('Hygiene Data'!E133))="","",OFFSET('Hygiene Data'!$E$13,0,10*ROW('Hygiene Data'!E133)))</f>
        <v/>
      </c>
      <c r="DU139" s="297" t="str">
        <f ca="true">+IF(OFFSET('Hygiene Data'!$F$11,0,10*ROW('Hygiene Data'!F133))="","",OFFSET('Hygiene Data'!$F$11,0,10*ROW('Hygiene Data'!F133)))</f>
        <v/>
      </c>
      <c r="DV139" s="297" t="str">
        <f ca="true">+IF(OFFSET('Hygiene Data'!$F$12,0,10*ROW('Hygiene Data'!F133))="","",OFFSET('Hygiene Data'!$F$12,0,10*ROW('Hygiene Data'!F133)))</f>
        <v/>
      </c>
      <c r="DW139" s="297" t="str">
        <f ca="true">+IF(OFFSET('Hygiene Data'!$F$13,0,10*ROW('Hygiene Data'!F133))="","",OFFSET('Hygiene Data'!$F$13,0,10*ROW('Hygiene Data'!F133)))</f>
        <v/>
      </c>
      <c r="DX139" s="297" t="str">
        <f ca="true">+IF(OFFSET('Hygiene Data'!$G$11,0,10*ROW('Hygiene Data'!G133))="","",OFFSET('Hygiene Data'!$G$11,0,10*ROW('Hygiene Data'!G133)))</f>
        <v/>
      </c>
      <c r="DY139" s="297" t="str">
        <f ca="true">+IF(OFFSET('Hygiene Data'!$G$12,0,10*ROW('Hygiene Data'!G133))="","",OFFSET('Hygiene Data'!$G$12,0,10*ROW('Hygiene Data'!G133)))</f>
        <v/>
      </c>
      <c r="DZ139" s="297" t="str">
        <f ca="true">+IF(OFFSET('Hygiene Data'!$G$13,0,10*ROW('Hygiene Data'!G133))="","",OFFSET('Hygiene Data'!$G$13,0,10*ROW('Hygiene Data'!G133)))</f>
        <v/>
      </c>
      <c r="EA139" s="297" t="str">
        <f ca="true">+IF(OFFSET('Hygiene Data'!$H$11,0,10*ROW('Hygiene Data'!H133))="","",OFFSET('Hygiene Data'!$H$11,0,10*ROW('Hygiene Data'!H133)))</f>
        <v/>
      </c>
      <c r="EB139" s="297" t="str">
        <f ca="true">+IF(OFFSET('Hygiene Data'!$H$12,0,10*ROW('Hygiene Data'!H133))="","",OFFSET('Hygiene Data'!$H$12,0,10*ROW('Hygiene Data'!H133)))</f>
        <v/>
      </c>
      <c r="EC139" s="297" t="str">
        <f ca="true">+IF(OFFSET('Hygiene Data'!$H$13,0,10*ROW('Hygiene Data'!H133))="","",OFFSET('Hygiene Data'!$H$13,0,10*ROW('Hygiene Data'!H133)))</f>
        <v/>
      </c>
      <c r="ED139" s="297" t="str">
        <f ca="true">+IF(OFFSET('Hygiene Data'!$I$11,0,10*ROW('Hygiene Data'!I133))="","",OFFSET('Hygiene Data'!$I$11,0,10*ROW('Hygiene Data'!I133)))</f>
        <v/>
      </c>
      <c r="EE139" s="297" t="str">
        <f ca="true">+IF(OFFSET('Hygiene Data'!$I$12,0,10*ROW('Hygiene Data'!I133))="","",OFFSET('Hygiene Data'!$I$12,0,10*ROW('Hygiene Data'!I133)))</f>
        <v/>
      </c>
      <c r="EF139" s="29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3"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7"/>
      <c r="BS140" s="297" t="str">
        <f ca="true">+IF(OFFSET('Water Data'!$D$27,0,10*ROW('Water Data'!D134))="","",OFFSET('Water Data'!$D$27,0,10*ROW('Water Data'!D134)))</f>
        <v/>
      </c>
      <c r="BT140" s="297" t="str">
        <f ca="true">+IF(OFFSET('Water Data'!$D$28,0,10*ROW('Water Data'!D134))="","",OFFSET('Water Data'!$D$28,0,10*ROW('Water Data'!D134)))</f>
        <v/>
      </c>
      <c r="BU140" s="297" t="str">
        <f ca="true">+IF(OFFSET('Water Data'!$D$29,0,10*ROW('Water Data'!D134))="","",OFFSET('Water Data'!$D$29,0,10*ROW('Water Data'!D134)))</f>
        <v/>
      </c>
      <c r="BV140" s="297" t="str">
        <f ca="true">+IF(OFFSET('Water Data'!$E$27,0,10*ROW('Water Data'!E134))="","",OFFSET('Water Data'!$E$27,0,10*ROW('Water Data'!E134)))</f>
        <v/>
      </c>
      <c r="BW140" s="297" t="str">
        <f ca="true">+IF(OFFSET('Water Data'!$E$28,0,10*ROW('Water Data'!E134))="","",OFFSET('Water Data'!$E$28,0,10*ROW('Water Data'!E134)))</f>
        <v/>
      </c>
      <c r="BX140" s="297" t="str">
        <f ca="true">+IF(OFFSET('Water Data'!$E$29,0,10*ROW('Water Data'!E134))="","",OFFSET('Water Data'!$E$29,0,10*ROW('Water Data'!E134)))</f>
        <v/>
      </c>
      <c r="BY140" s="297" t="str">
        <f ca="true">+IF(OFFSET('Water Data'!$F$27,0,10*ROW('Water Data'!F134))="","",OFFSET('Water Data'!$F$27,0,10*ROW('Water Data'!F134)))</f>
        <v/>
      </c>
      <c r="BZ140" s="297" t="str">
        <f ca="true">+IF(OFFSET('Water Data'!$F$28,0,10*ROW('Water Data'!F134))="","",OFFSET('Water Data'!$F$28,0,10*ROW('Water Data'!F134)))</f>
        <v/>
      </c>
      <c r="CA140" s="297" t="str">
        <f ca="true">+IF(OFFSET('Water Data'!$F$29,0,10*ROW('Water Data'!F134))="","",OFFSET('Water Data'!$F$29,0,10*ROW('Water Data'!F134)))</f>
        <v/>
      </c>
      <c r="CB140" s="297" t="str">
        <f ca="true">+IF(OFFSET('Water Data'!$G$27,0,10*ROW('Water Data'!G134))="","",OFFSET('Water Data'!$G$27,0,10*ROW('Water Data'!G134)))</f>
        <v/>
      </c>
      <c r="CC140" s="297" t="str">
        <f ca="true">+IF(OFFSET('Water Data'!$G$28,0,10*ROW('Water Data'!G134))="","",OFFSET('Water Data'!$G$28,0,10*ROW('Water Data'!G134)))</f>
        <v/>
      </c>
      <c r="CD140" s="297" t="str">
        <f ca="true">+IF(OFFSET('Water Data'!$G$29,0,10*ROW('Water Data'!G134))="","",OFFSET('Water Data'!$G$29,0,10*ROW('Water Data'!G134)))</f>
        <v/>
      </c>
      <c r="CE140" s="297" t="str">
        <f ca="true">+IF(OFFSET('Water Data'!$H$27,0,10*ROW('Water Data'!H134))="","",OFFSET('Water Data'!$H$27,0,10*ROW('Water Data'!H134)))</f>
        <v/>
      </c>
      <c r="CF140" s="297" t="str">
        <f ca="true">+IF(OFFSET('Water Data'!$H$28,0,10*ROW('Water Data'!H134))="","",OFFSET('Water Data'!$H$28,0,10*ROW('Water Data'!H134)))</f>
        <v/>
      </c>
      <c r="CG140" s="297" t="str">
        <f ca="true">+IF(OFFSET('Water Data'!$H$29,0,10*ROW('Water Data'!H134))="","",OFFSET('Water Data'!$H$29,0,10*ROW('Water Data'!H134)))</f>
        <v/>
      </c>
      <c r="CH140" s="297" t="str">
        <f ca="true">+IF(OFFSET('Water Data'!$I$27,0,10*ROW('Water Data'!I134))="","",OFFSET('Water Data'!$I$27,0,10*ROW('Water Data'!I134)))</f>
        <v/>
      </c>
      <c r="CI140" s="297" t="str">
        <f ca="true">+IF(OFFSET('Water Data'!$I$28,0,10*ROW('Water Data'!I134))="","",OFFSET('Water Data'!$I$28,0,10*ROW('Water Data'!I134)))</f>
        <v/>
      </c>
      <c r="CJ140" s="297" t="str">
        <f ca="true">+IF(OFFSET('Water Data'!$I$29,0,10*ROW('Water Data'!I134))="","",OFFSET('Water Data'!$I$29,0,10*ROW('Water Data'!I134)))</f>
        <v/>
      </c>
      <c r="CK140" s="297" t="str">
        <f ca="true">+IF(OFFSET('Sanitation Data'!$D$28,0,10*ROW('Sanitation Data'!D134))="","",OFFSET('Sanitation Data'!$D$28,0,10*ROW('Sanitation Data'!D134)))</f>
        <v/>
      </c>
      <c r="CL140" s="297" t="str">
        <f ca="true">+IF(OFFSET('Sanitation Data'!$D$29,0,10*ROW('Sanitation Data'!D134))="","",OFFSET('Sanitation Data'!$D$29,0,10*ROW('Sanitation Data'!D134)))</f>
        <v/>
      </c>
      <c r="CM140" s="297" t="str">
        <f ca="true">+IF(OFFSET('Sanitation Data'!$D$30,0,10*ROW('Sanitation Data'!D134))="","",OFFSET('Sanitation Data'!$D$30,0,10*ROW('Sanitation Data'!D134)))</f>
        <v/>
      </c>
      <c r="CN140" s="297" t="str">
        <f ca="true">+IF(OFFSET('Sanitation Data'!$D$31,0,10*ROW('Sanitation Data'!D134))="","",OFFSET('Sanitation Data'!$D$31,0,10*ROW('Sanitation Data'!D134)))</f>
        <v/>
      </c>
      <c r="CO140" s="297" t="str">
        <f ca="true">+IF(OFFSET('Sanitation Data'!$D$32,0,10*ROW('Sanitation Data'!D134))="","",OFFSET('Sanitation Data'!$D$32,0,10*ROW('Sanitation Data'!D134)))</f>
        <v/>
      </c>
      <c r="CP140" s="297" t="str">
        <f ca="true">+IF(OFFSET('Sanitation Data'!$E$28,0,10*ROW('Sanitation Data'!E134))="","",OFFSET('Sanitation Data'!$E$28,0,10*ROW('Sanitation Data'!E134)))</f>
        <v/>
      </c>
      <c r="CQ140" s="297" t="str">
        <f ca="true">+IF(OFFSET('Sanitation Data'!$E$29,0,10*ROW('Sanitation Data'!E134))="","",OFFSET('Sanitation Data'!$E$29,0,10*ROW('Sanitation Data'!E134)))</f>
        <v/>
      </c>
      <c r="CR140" s="297" t="str">
        <f ca="true">+IF(OFFSET('Sanitation Data'!$E$30,0,10*ROW('Sanitation Data'!E134))="","",OFFSET('Sanitation Data'!$E$30,0,10*ROW('Sanitation Data'!E134)))</f>
        <v/>
      </c>
      <c r="CS140" s="297" t="str">
        <f ca="true">+IF(OFFSET('Sanitation Data'!$E$31,0,10*ROW('Sanitation Data'!E134))="","",OFFSET('Sanitation Data'!$E$31,0,10*ROW('Sanitation Data'!E134)))</f>
        <v/>
      </c>
      <c r="CT140" s="297" t="str">
        <f ca="true">+IF(OFFSET('Sanitation Data'!$E$32,0,10*ROW('Sanitation Data'!E134))="","",OFFSET('Sanitation Data'!$E$32,0,10*ROW('Sanitation Data'!E134)))</f>
        <v/>
      </c>
      <c r="CU140" s="297" t="str">
        <f ca="true">+IF(OFFSET('Sanitation Data'!$F$28,0,10*ROW('Sanitation Data'!F134))="","",OFFSET('Sanitation Data'!$F$28,0,10*ROW('Sanitation Data'!F134)))</f>
        <v/>
      </c>
      <c r="CV140" s="297" t="str">
        <f ca="true">+IF(OFFSET('Sanitation Data'!$F$29,0,10*ROW('Sanitation Data'!F134))="","",OFFSET('Sanitation Data'!$F$29,0,10*ROW('Sanitation Data'!F134)))</f>
        <v/>
      </c>
      <c r="CW140" s="297" t="str">
        <f ca="true">+IF(OFFSET('Sanitation Data'!$F$30,0,10*ROW('Sanitation Data'!F134))="","",OFFSET('Sanitation Data'!$F$30,0,10*ROW('Sanitation Data'!F134)))</f>
        <v/>
      </c>
      <c r="CX140" s="297" t="str">
        <f ca="true">+IF(OFFSET('Sanitation Data'!$F$31,0,10*ROW('Sanitation Data'!F134))="","",OFFSET('Sanitation Data'!$F$31,0,10*ROW('Sanitation Data'!F134)))</f>
        <v/>
      </c>
      <c r="CY140" s="297" t="str">
        <f ca="true">+IF(OFFSET('Sanitation Data'!$F$32,0,10*ROW('Sanitation Data'!F134))="","",OFFSET('Sanitation Data'!$F$32,0,10*ROW('Sanitation Data'!F134)))</f>
        <v/>
      </c>
      <c r="CZ140" s="297" t="str">
        <f ca="true">+IF(OFFSET('Sanitation Data'!$G$28,0,10*ROW('Sanitation Data'!G134))="","",OFFSET('Sanitation Data'!$G$28,0,10*ROW('Sanitation Data'!G134)))</f>
        <v/>
      </c>
      <c r="DA140" s="297" t="str">
        <f ca="true">+IF(OFFSET('Sanitation Data'!$G$29,0,10*ROW('Sanitation Data'!G134))="","",OFFSET('Sanitation Data'!$G$29,0,10*ROW('Sanitation Data'!G134)))</f>
        <v/>
      </c>
      <c r="DB140" s="297" t="str">
        <f ca="true">+IF(OFFSET('Sanitation Data'!$G$30,0,10*ROW('Sanitation Data'!G134))="","",OFFSET('Sanitation Data'!$G$30,0,10*ROW('Sanitation Data'!G134)))</f>
        <v/>
      </c>
      <c r="DC140" s="297" t="str">
        <f ca="true">+IF(OFFSET('Sanitation Data'!$G$31,0,10*ROW('Sanitation Data'!G134))="","",OFFSET('Sanitation Data'!$G$31,0,10*ROW('Sanitation Data'!G134)))</f>
        <v/>
      </c>
      <c r="DD140" s="297" t="str">
        <f ca="true">+IF(OFFSET('Sanitation Data'!$G$32,0,10*ROW('Sanitation Data'!G134))="","",OFFSET('Sanitation Data'!$G$32,0,10*ROW('Sanitation Data'!G134)))</f>
        <v/>
      </c>
      <c r="DE140" s="297" t="str">
        <f ca="true">+IF(OFFSET('Sanitation Data'!$H$28,0,10*ROW('Sanitation Data'!H134))="","",OFFSET('Sanitation Data'!$H$28,0,10*ROW('Sanitation Data'!H134)))</f>
        <v/>
      </c>
      <c r="DF140" s="297" t="str">
        <f ca="true">+IF(OFFSET('Sanitation Data'!$H$29,0,10*ROW('Sanitation Data'!H134))="","",OFFSET('Sanitation Data'!$H$29,0,10*ROW('Sanitation Data'!H134)))</f>
        <v/>
      </c>
      <c r="DG140" s="297" t="str">
        <f ca="true">+IF(OFFSET('Sanitation Data'!$H$30,0,10*ROW('Sanitation Data'!H134))="","",OFFSET('Sanitation Data'!$H$30,0,10*ROW('Sanitation Data'!H134)))</f>
        <v/>
      </c>
      <c r="DH140" s="297" t="str">
        <f ca="true">+IF(OFFSET('Sanitation Data'!$H$31,0,10*ROW('Sanitation Data'!H134))="","",OFFSET('Sanitation Data'!$H$31,0,10*ROW('Sanitation Data'!H134)))</f>
        <v/>
      </c>
      <c r="DI140" s="297" t="str">
        <f ca="true">+IF(OFFSET('Sanitation Data'!$H$32,0,10*ROW('Sanitation Data'!H134))="","",OFFSET('Sanitation Data'!$H$32,0,10*ROW('Sanitation Data'!H134)))</f>
        <v/>
      </c>
      <c r="DJ140" s="297" t="str">
        <f ca="true">+IF(OFFSET('Sanitation Data'!$I$28,0,10*ROW('Sanitation Data'!I134))="","",OFFSET('Sanitation Data'!$I$28,0,10*ROW('Sanitation Data'!I134)))</f>
        <v/>
      </c>
      <c r="DK140" s="297" t="str">
        <f ca="true">+IF(OFFSET('Sanitation Data'!$I$29,0,10*ROW('Sanitation Data'!I134))="","",OFFSET('Sanitation Data'!$I$29,0,10*ROW('Sanitation Data'!I134)))</f>
        <v/>
      </c>
      <c r="DL140" s="297" t="str">
        <f ca="true">+IF(OFFSET('Sanitation Data'!$I$30,0,10*ROW('Sanitation Data'!I134))="","",OFFSET('Sanitation Data'!$I$30,0,10*ROW('Sanitation Data'!I134)))</f>
        <v/>
      </c>
      <c r="DM140" s="297" t="str">
        <f ca="true">+IF(OFFSET('Sanitation Data'!$I$31,0,10*ROW('Sanitation Data'!I134))="","",OFFSET('Sanitation Data'!$I$31,0,10*ROW('Sanitation Data'!I134)))</f>
        <v/>
      </c>
      <c r="DN140" s="297" t="str">
        <f ca="true">+IF(OFFSET('Sanitation Data'!$I$32,0,10*ROW('Sanitation Data'!I134))="","",OFFSET('Sanitation Data'!$I$32,0,10*ROW('Sanitation Data'!I134)))</f>
        <v/>
      </c>
      <c r="DO140" s="297" t="str">
        <f ca="true">+IF(OFFSET('Hygiene Data'!$D$11,0,10*ROW('Hygiene Data'!D134))="","",OFFSET('Hygiene Data'!$D$11,0,10*ROW('Hygiene Data'!D134)))</f>
        <v/>
      </c>
      <c r="DP140" s="297" t="str">
        <f ca="true">+IF(OFFSET('Hygiene Data'!$D$12,0,10*ROW('Hygiene Data'!D134))="","",OFFSET('Hygiene Data'!$D$12,0,10*ROW('Hygiene Data'!D134)))</f>
        <v/>
      </c>
      <c r="DQ140" s="297" t="str">
        <f ca="true">+IF(OFFSET('Hygiene Data'!$D$13,0,10*ROW('Hygiene Data'!D134))="","",OFFSET('Hygiene Data'!$D$13,0,10*ROW('Hygiene Data'!D134)))</f>
        <v/>
      </c>
      <c r="DR140" s="297" t="str">
        <f ca="true">+IF(OFFSET('Hygiene Data'!$E$11,0,10*ROW('Hygiene Data'!E134))="","",OFFSET('Hygiene Data'!$E$11,0,10*ROW('Hygiene Data'!E134)))</f>
        <v/>
      </c>
      <c r="DS140" s="297" t="str">
        <f ca="true">+IF(OFFSET('Hygiene Data'!$E$12,0,10*ROW('Hygiene Data'!E134))="","",OFFSET('Hygiene Data'!$E$12,0,10*ROW('Hygiene Data'!E134)))</f>
        <v/>
      </c>
      <c r="DT140" s="297" t="str">
        <f ca="true">+IF(OFFSET('Hygiene Data'!$E$13,0,10*ROW('Hygiene Data'!E134))="","",OFFSET('Hygiene Data'!$E$13,0,10*ROW('Hygiene Data'!E134)))</f>
        <v/>
      </c>
      <c r="DU140" s="297" t="str">
        <f ca="true">+IF(OFFSET('Hygiene Data'!$F$11,0,10*ROW('Hygiene Data'!F134))="","",OFFSET('Hygiene Data'!$F$11,0,10*ROW('Hygiene Data'!F134)))</f>
        <v/>
      </c>
      <c r="DV140" s="297" t="str">
        <f ca="true">+IF(OFFSET('Hygiene Data'!$F$12,0,10*ROW('Hygiene Data'!F134))="","",OFFSET('Hygiene Data'!$F$12,0,10*ROW('Hygiene Data'!F134)))</f>
        <v/>
      </c>
      <c r="DW140" s="297" t="str">
        <f ca="true">+IF(OFFSET('Hygiene Data'!$F$13,0,10*ROW('Hygiene Data'!F134))="","",OFFSET('Hygiene Data'!$F$13,0,10*ROW('Hygiene Data'!F134)))</f>
        <v/>
      </c>
      <c r="DX140" s="297" t="str">
        <f ca="true">+IF(OFFSET('Hygiene Data'!$G$11,0,10*ROW('Hygiene Data'!G134))="","",OFFSET('Hygiene Data'!$G$11,0,10*ROW('Hygiene Data'!G134)))</f>
        <v/>
      </c>
      <c r="DY140" s="297" t="str">
        <f ca="true">+IF(OFFSET('Hygiene Data'!$G$12,0,10*ROW('Hygiene Data'!G134))="","",OFFSET('Hygiene Data'!$G$12,0,10*ROW('Hygiene Data'!G134)))</f>
        <v/>
      </c>
      <c r="DZ140" s="297" t="str">
        <f ca="true">+IF(OFFSET('Hygiene Data'!$G$13,0,10*ROW('Hygiene Data'!G134))="","",OFFSET('Hygiene Data'!$G$13,0,10*ROW('Hygiene Data'!G134)))</f>
        <v/>
      </c>
      <c r="EA140" s="297" t="str">
        <f ca="true">+IF(OFFSET('Hygiene Data'!$H$11,0,10*ROW('Hygiene Data'!H134))="","",OFFSET('Hygiene Data'!$H$11,0,10*ROW('Hygiene Data'!H134)))</f>
        <v/>
      </c>
      <c r="EB140" s="297" t="str">
        <f ca="true">+IF(OFFSET('Hygiene Data'!$H$12,0,10*ROW('Hygiene Data'!H134))="","",OFFSET('Hygiene Data'!$H$12,0,10*ROW('Hygiene Data'!H134)))</f>
        <v/>
      </c>
      <c r="EC140" s="297" t="str">
        <f ca="true">+IF(OFFSET('Hygiene Data'!$H$13,0,10*ROW('Hygiene Data'!H134))="","",OFFSET('Hygiene Data'!$H$13,0,10*ROW('Hygiene Data'!H134)))</f>
        <v/>
      </c>
      <c r="ED140" s="297" t="str">
        <f ca="true">+IF(OFFSET('Hygiene Data'!$I$11,0,10*ROW('Hygiene Data'!I134))="","",OFFSET('Hygiene Data'!$I$11,0,10*ROW('Hygiene Data'!I134)))</f>
        <v/>
      </c>
      <c r="EE140" s="297" t="str">
        <f ca="true">+IF(OFFSET('Hygiene Data'!$I$12,0,10*ROW('Hygiene Data'!I134))="","",OFFSET('Hygiene Data'!$I$12,0,10*ROW('Hygiene Data'!I134)))</f>
        <v/>
      </c>
      <c r="EF140" s="29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3"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7"/>
      <c r="BS141" s="297" t="str">
        <f ca="true">+IF(OFFSET('Water Data'!$D$27,0,10*ROW('Water Data'!D135))="","",OFFSET('Water Data'!$D$27,0,10*ROW('Water Data'!D135)))</f>
        <v/>
      </c>
      <c r="BT141" s="297" t="str">
        <f ca="true">+IF(OFFSET('Water Data'!$D$28,0,10*ROW('Water Data'!D135))="","",OFFSET('Water Data'!$D$28,0,10*ROW('Water Data'!D135)))</f>
        <v/>
      </c>
      <c r="BU141" s="297" t="str">
        <f ca="true">+IF(OFFSET('Water Data'!$D$29,0,10*ROW('Water Data'!D135))="","",OFFSET('Water Data'!$D$29,0,10*ROW('Water Data'!D135)))</f>
        <v/>
      </c>
      <c r="BV141" s="297" t="str">
        <f ca="true">+IF(OFFSET('Water Data'!$E$27,0,10*ROW('Water Data'!E135))="","",OFFSET('Water Data'!$E$27,0,10*ROW('Water Data'!E135)))</f>
        <v/>
      </c>
      <c r="BW141" s="297" t="str">
        <f ca="true">+IF(OFFSET('Water Data'!$E$28,0,10*ROW('Water Data'!E135))="","",OFFSET('Water Data'!$E$28,0,10*ROW('Water Data'!E135)))</f>
        <v/>
      </c>
      <c r="BX141" s="297" t="str">
        <f ca="true">+IF(OFFSET('Water Data'!$E$29,0,10*ROW('Water Data'!E135))="","",OFFSET('Water Data'!$E$29,0,10*ROW('Water Data'!E135)))</f>
        <v/>
      </c>
      <c r="BY141" s="297" t="str">
        <f ca="true">+IF(OFFSET('Water Data'!$F$27,0,10*ROW('Water Data'!F135))="","",OFFSET('Water Data'!$F$27,0,10*ROW('Water Data'!F135)))</f>
        <v/>
      </c>
      <c r="BZ141" s="297" t="str">
        <f ca="true">+IF(OFFSET('Water Data'!$F$28,0,10*ROW('Water Data'!F135))="","",OFFSET('Water Data'!$F$28,0,10*ROW('Water Data'!F135)))</f>
        <v/>
      </c>
      <c r="CA141" s="297" t="str">
        <f ca="true">+IF(OFFSET('Water Data'!$F$29,0,10*ROW('Water Data'!F135))="","",OFFSET('Water Data'!$F$29,0,10*ROW('Water Data'!F135)))</f>
        <v/>
      </c>
      <c r="CB141" s="297" t="str">
        <f ca="true">+IF(OFFSET('Water Data'!$G$27,0,10*ROW('Water Data'!G135))="","",OFFSET('Water Data'!$G$27,0,10*ROW('Water Data'!G135)))</f>
        <v/>
      </c>
      <c r="CC141" s="297" t="str">
        <f ca="true">+IF(OFFSET('Water Data'!$G$28,0,10*ROW('Water Data'!G135))="","",OFFSET('Water Data'!$G$28,0,10*ROW('Water Data'!G135)))</f>
        <v/>
      </c>
      <c r="CD141" s="297" t="str">
        <f ca="true">+IF(OFFSET('Water Data'!$G$29,0,10*ROW('Water Data'!G135))="","",OFFSET('Water Data'!$G$29,0,10*ROW('Water Data'!G135)))</f>
        <v/>
      </c>
      <c r="CE141" s="297" t="str">
        <f ca="true">+IF(OFFSET('Water Data'!$H$27,0,10*ROW('Water Data'!H135))="","",OFFSET('Water Data'!$H$27,0,10*ROW('Water Data'!H135)))</f>
        <v/>
      </c>
      <c r="CF141" s="297" t="str">
        <f ca="true">+IF(OFFSET('Water Data'!$H$28,0,10*ROW('Water Data'!H135))="","",OFFSET('Water Data'!$H$28,0,10*ROW('Water Data'!H135)))</f>
        <v/>
      </c>
      <c r="CG141" s="297" t="str">
        <f ca="true">+IF(OFFSET('Water Data'!$H$29,0,10*ROW('Water Data'!H135))="","",OFFSET('Water Data'!$H$29,0,10*ROW('Water Data'!H135)))</f>
        <v/>
      </c>
      <c r="CH141" s="297" t="str">
        <f ca="true">+IF(OFFSET('Water Data'!$I$27,0,10*ROW('Water Data'!I135))="","",OFFSET('Water Data'!$I$27,0,10*ROW('Water Data'!I135)))</f>
        <v/>
      </c>
      <c r="CI141" s="297" t="str">
        <f ca="true">+IF(OFFSET('Water Data'!$I$28,0,10*ROW('Water Data'!I135))="","",OFFSET('Water Data'!$I$28,0,10*ROW('Water Data'!I135)))</f>
        <v/>
      </c>
      <c r="CJ141" s="297" t="str">
        <f ca="true">+IF(OFFSET('Water Data'!$I$29,0,10*ROW('Water Data'!I135))="","",OFFSET('Water Data'!$I$29,0,10*ROW('Water Data'!I135)))</f>
        <v/>
      </c>
      <c r="CK141" s="297" t="str">
        <f ca="true">+IF(OFFSET('Sanitation Data'!$D$28,0,10*ROW('Sanitation Data'!D135))="","",OFFSET('Sanitation Data'!$D$28,0,10*ROW('Sanitation Data'!D135)))</f>
        <v/>
      </c>
      <c r="CL141" s="297" t="str">
        <f ca="true">+IF(OFFSET('Sanitation Data'!$D$29,0,10*ROW('Sanitation Data'!D135))="","",OFFSET('Sanitation Data'!$D$29,0,10*ROW('Sanitation Data'!D135)))</f>
        <v/>
      </c>
      <c r="CM141" s="297" t="str">
        <f ca="true">+IF(OFFSET('Sanitation Data'!$D$30,0,10*ROW('Sanitation Data'!D135))="","",OFFSET('Sanitation Data'!$D$30,0,10*ROW('Sanitation Data'!D135)))</f>
        <v/>
      </c>
      <c r="CN141" s="297" t="str">
        <f ca="true">+IF(OFFSET('Sanitation Data'!$D$31,0,10*ROW('Sanitation Data'!D135))="","",OFFSET('Sanitation Data'!$D$31,0,10*ROW('Sanitation Data'!D135)))</f>
        <v/>
      </c>
      <c r="CO141" s="297" t="str">
        <f ca="true">+IF(OFFSET('Sanitation Data'!$D$32,0,10*ROW('Sanitation Data'!D135))="","",OFFSET('Sanitation Data'!$D$32,0,10*ROW('Sanitation Data'!D135)))</f>
        <v/>
      </c>
      <c r="CP141" s="297" t="str">
        <f ca="true">+IF(OFFSET('Sanitation Data'!$E$28,0,10*ROW('Sanitation Data'!E135))="","",OFFSET('Sanitation Data'!$E$28,0,10*ROW('Sanitation Data'!E135)))</f>
        <v/>
      </c>
      <c r="CQ141" s="297" t="str">
        <f ca="true">+IF(OFFSET('Sanitation Data'!$E$29,0,10*ROW('Sanitation Data'!E135))="","",OFFSET('Sanitation Data'!$E$29,0,10*ROW('Sanitation Data'!E135)))</f>
        <v/>
      </c>
      <c r="CR141" s="297" t="str">
        <f ca="true">+IF(OFFSET('Sanitation Data'!$E$30,0,10*ROW('Sanitation Data'!E135))="","",OFFSET('Sanitation Data'!$E$30,0,10*ROW('Sanitation Data'!E135)))</f>
        <v/>
      </c>
      <c r="CS141" s="297" t="str">
        <f ca="true">+IF(OFFSET('Sanitation Data'!$E$31,0,10*ROW('Sanitation Data'!E135))="","",OFFSET('Sanitation Data'!$E$31,0,10*ROW('Sanitation Data'!E135)))</f>
        <v/>
      </c>
      <c r="CT141" s="297" t="str">
        <f ca="true">+IF(OFFSET('Sanitation Data'!$E$32,0,10*ROW('Sanitation Data'!E135))="","",OFFSET('Sanitation Data'!$E$32,0,10*ROW('Sanitation Data'!E135)))</f>
        <v/>
      </c>
      <c r="CU141" s="297" t="str">
        <f ca="true">+IF(OFFSET('Sanitation Data'!$F$28,0,10*ROW('Sanitation Data'!F135))="","",OFFSET('Sanitation Data'!$F$28,0,10*ROW('Sanitation Data'!F135)))</f>
        <v/>
      </c>
      <c r="CV141" s="297" t="str">
        <f ca="true">+IF(OFFSET('Sanitation Data'!$F$29,0,10*ROW('Sanitation Data'!F135))="","",OFFSET('Sanitation Data'!$F$29,0,10*ROW('Sanitation Data'!F135)))</f>
        <v/>
      </c>
      <c r="CW141" s="297" t="str">
        <f ca="true">+IF(OFFSET('Sanitation Data'!$F$30,0,10*ROW('Sanitation Data'!F135))="","",OFFSET('Sanitation Data'!$F$30,0,10*ROW('Sanitation Data'!F135)))</f>
        <v/>
      </c>
      <c r="CX141" s="297" t="str">
        <f ca="true">+IF(OFFSET('Sanitation Data'!$F$31,0,10*ROW('Sanitation Data'!F135))="","",OFFSET('Sanitation Data'!$F$31,0,10*ROW('Sanitation Data'!F135)))</f>
        <v/>
      </c>
      <c r="CY141" s="297" t="str">
        <f ca="true">+IF(OFFSET('Sanitation Data'!$F$32,0,10*ROW('Sanitation Data'!F135))="","",OFFSET('Sanitation Data'!$F$32,0,10*ROW('Sanitation Data'!F135)))</f>
        <v/>
      </c>
      <c r="CZ141" s="297" t="str">
        <f ca="true">+IF(OFFSET('Sanitation Data'!$G$28,0,10*ROW('Sanitation Data'!G135))="","",OFFSET('Sanitation Data'!$G$28,0,10*ROW('Sanitation Data'!G135)))</f>
        <v/>
      </c>
      <c r="DA141" s="297" t="str">
        <f ca="true">+IF(OFFSET('Sanitation Data'!$G$29,0,10*ROW('Sanitation Data'!G135))="","",OFFSET('Sanitation Data'!$G$29,0,10*ROW('Sanitation Data'!G135)))</f>
        <v/>
      </c>
      <c r="DB141" s="297" t="str">
        <f ca="true">+IF(OFFSET('Sanitation Data'!$G$30,0,10*ROW('Sanitation Data'!G135))="","",OFFSET('Sanitation Data'!$G$30,0,10*ROW('Sanitation Data'!G135)))</f>
        <v/>
      </c>
      <c r="DC141" s="297" t="str">
        <f ca="true">+IF(OFFSET('Sanitation Data'!$G$31,0,10*ROW('Sanitation Data'!G135))="","",OFFSET('Sanitation Data'!$G$31,0,10*ROW('Sanitation Data'!G135)))</f>
        <v/>
      </c>
      <c r="DD141" s="297" t="str">
        <f ca="true">+IF(OFFSET('Sanitation Data'!$G$32,0,10*ROW('Sanitation Data'!G135))="","",OFFSET('Sanitation Data'!$G$32,0,10*ROW('Sanitation Data'!G135)))</f>
        <v/>
      </c>
      <c r="DE141" s="297" t="str">
        <f ca="true">+IF(OFFSET('Sanitation Data'!$H$28,0,10*ROW('Sanitation Data'!H135))="","",OFFSET('Sanitation Data'!$H$28,0,10*ROW('Sanitation Data'!H135)))</f>
        <v/>
      </c>
      <c r="DF141" s="297" t="str">
        <f ca="true">+IF(OFFSET('Sanitation Data'!$H$29,0,10*ROW('Sanitation Data'!H135))="","",OFFSET('Sanitation Data'!$H$29,0,10*ROW('Sanitation Data'!H135)))</f>
        <v/>
      </c>
      <c r="DG141" s="297" t="str">
        <f ca="true">+IF(OFFSET('Sanitation Data'!$H$30,0,10*ROW('Sanitation Data'!H135))="","",OFFSET('Sanitation Data'!$H$30,0,10*ROW('Sanitation Data'!H135)))</f>
        <v/>
      </c>
      <c r="DH141" s="297" t="str">
        <f ca="true">+IF(OFFSET('Sanitation Data'!$H$31,0,10*ROW('Sanitation Data'!H135))="","",OFFSET('Sanitation Data'!$H$31,0,10*ROW('Sanitation Data'!H135)))</f>
        <v/>
      </c>
      <c r="DI141" s="297" t="str">
        <f ca="true">+IF(OFFSET('Sanitation Data'!$H$32,0,10*ROW('Sanitation Data'!H135))="","",OFFSET('Sanitation Data'!$H$32,0,10*ROW('Sanitation Data'!H135)))</f>
        <v/>
      </c>
      <c r="DJ141" s="297" t="str">
        <f ca="true">+IF(OFFSET('Sanitation Data'!$I$28,0,10*ROW('Sanitation Data'!I135))="","",OFFSET('Sanitation Data'!$I$28,0,10*ROW('Sanitation Data'!I135)))</f>
        <v/>
      </c>
      <c r="DK141" s="297" t="str">
        <f ca="true">+IF(OFFSET('Sanitation Data'!$I$29,0,10*ROW('Sanitation Data'!I135))="","",OFFSET('Sanitation Data'!$I$29,0,10*ROW('Sanitation Data'!I135)))</f>
        <v/>
      </c>
      <c r="DL141" s="297" t="str">
        <f ca="true">+IF(OFFSET('Sanitation Data'!$I$30,0,10*ROW('Sanitation Data'!I135))="","",OFFSET('Sanitation Data'!$I$30,0,10*ROW('Sanitation Data'!I135)))</f>
        <v/>
      </c>
      <c r="DM141" s="297" t="str">
        <f ca="true">+IF(OFFSET('Sanitation Data'!$I$31,0,10*ROW('Sanitation Data'!I135))="","",OFFSET('Sanitation Data'!$I$31,0,10*ROW('Sanitation Data'!I135)))</f>
        <v/>
      </c>
      <c r="DN141" s="297" t="str">
        <f ca="true">+IF(OFFSET('Sanitation Data'!$I$32,0,10*ROW('Sanitation Data'!I135))="","",OFFSET('Sanitation Data'!$I$32,0,10*ROW('Sanitation Data'!I135)))</f>
        <v/>
      </c>
      <c r="DO141" s="297" t="str">
        <f ca="true">+IF(OFFSET('Hygiene Data'!$D$11,0,10*ROW('Hygiene Data'!D135))="","",OFFSET('Hygiene Data'!$D$11,0,10*ROW('Hygiene Data'!D135)))</f>
        <v/>
      </c>
      <c r="DP141" s="297" t="str">
        <f ca="true">+IF(OFFSET('Hygiene Data'!$D$12,0,10*ROW('Hygiene Data'!D135))="","",OFFSET('Hygiene Data'!$D$12,0,10*ROW('Hygiene Data'!D135)))</f>
        <v/>
      </c>
      <c r="DQ141" s="297" t="str">
        <f ca="true">+IF(OFFSET('Hygiene Data'!$D$13,0,10*ROW('Hygiene Data'!D135))="","",OFFSET('Hygiene Data'!$D$13,0,10*ROW('Hygiene Data'!D135)))</f>
        <v/>
      </c>
      <c r="DR141" s="297" t="str">
        <f ca="true">+IF(OFFSET('Hygiene Data'!$E$11,0,10*ROW('Hygiene Data'!E135))="","",OFFSET('Hygiene Data'!$E$11,0,10*ROW('Hygiene Data'!E135)))</f>
        <v/>
      </c>
      <c r="DS141" s="297" t="str">
        <f ca="true">+IF(OFFSET('Hygiene Data'!$E$12,0,10*ROW('Hygiene Data'!E135))="","",OFFSET('Hygiene Data'!$E$12,0,10*ROW('Hygiene Data'!E135)))</f>
        <v/>
      </c>
      <c r="DT141" s="297" t="str">
        <f ca="true">+IF(OFFSET('Hygiene Data'!$E$13,0,10*ROW('Hygiene Data'!E135))="","",OFFSET('Hygiene Data'!$E$13,0,10*ROW('Hygiene Data'!E135)))</f>
        <v/>
      </c>
      <c r="DU141" s="297" t="str">
        <f ca="true">+IF(OFFSET('Hygiene Data'!$F$11,0,10*ROW('Hygiene Data'!F135))="","",OFFSET('Hygiene Data'!$F$11,0,10*ROW('Hygiene Data'!F135)))</f>
        <v/>
      </c>
      <c r="DV141" s="297" t="str">
        <f ca="true">+IF(OFFSET('Hygiene Data'!$F$12,0,10*ROW('Hygiene Data'!F135))="","",OFFSET('Hygiene Data'!$F$12,0,10*ROW('Hygiene Data'!F135)))</f>
        <v/>
      </c>
      <c r="DW141" s="297" t="str">
        <f ca="true">+IF(OFFSET('Hygiene Data'!$F$13,0,10*ROW('Hygiene Data'!F135))="","",OFFSET('Hygiene Data'!$F$13,0,10*ROW('Hygiene Data'!F135)))</f>
        <v/>
      </c>
      <c r="DX141" s="297" t="str">
        <f ca="true">+IF(OFFSET('Hygiene Data'!$G$11,0,10*ROW('Hygiene Data'!G135))="","",OFFSET('Hygiene Data'!$G$11,0,10*ROW('Hygiene Data'!G135)))</f>
        <v/>
      </c>
      <c r="DY141" s="297" t="str">
        <f ca="true">+IF(OFFSET('Hygiene Data'!$G$12,0,10*ROW('Hygiene Data'!G135))="","",OFFSET('Hygiene Data'!$G$12,0,10*ROW('Hygiene Data'!G135)))</f>
        <v/>
      </c>
      <c r="DZ141" s="297" t="str">
        <f ca="true">+IF(OFFSET('Hygiene Data'!$G$13,0,10*ROW('Hygiene Data'!G135))="","",OFFSET('Hygiene Data'!$G$13,0,10*ROW('Hygiene Data'!G135)))</f>
        <v/>
      </c>
      <c r="EA141" s="297" t="str">
        <f ca="true">+IF(OFFSET('Hygiene Data'!$H$11,0,10*ROW('Hygiene Data'!H135))="","",OFFSET('Hygiene Data'!$H$11,0,10*ROW('Hygiene Data'!H135)))</f>
        <v/>
      </c>
      <c r="EB141" s="297" t="str">
        <f ca="true">+IF(OFFSET('Hygiene Data'!$H$12,0,10*ROW('Hygiene Data'!H135))="","",OFFSET('Hygiene Data'!$H$12,0,10*ROW('Hygiene Data'!H135)))</f>
        <v/>
      </c>
      <c r="EC141" s="297" t="str">
        <f ca="true">+IF(OFFSET('Hygiene Data'!$H$13,0,10*ROW('Hygiene Data'!H135))="","",OFFSET('Hygiene Data'!$H$13,0,10*ROW('Hygiene Data'!H135)))</f>
        <v/>
      </c>
      <c r="ED141" s="297" t="str">
        <f ca="true">+IF(OFFSET('Hygiene Data'!$I$11,0,10*ROW('Hygiene Data'!I135))="","",OFFSET('Hygiene Data'!$I$11,0,10*ROW('Hygiene Data'!I135)))</f>
        <v/>
      </c>
      <c r="EE141" s="297" t="str">
        <f ca="true">+IF(OFFSET('Hygiene Data'!$I$12,0,10*ROW('Hygiene Data'!I135))="","",OFFSET('Hygiene Data'!$I$12,0,10*ROW('Hygiene Data'!I135)))</f>
        <v/>
      </c>
      <c r="EF141" s="29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3"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7"/>
      <c r="BS142" s="297" t="str">
        <f ca="true">+IF(OFFSET('Water Data'!$D$27,0,10*ROW('Water Data'!D136))="","",OFFSET('Water Data'!$D$27,0,10*ROW('Water Data'!D136)))</f>
        <v/>
      </c>
      <c r="BT142" s="297" t="str">
        <f ca="true">+IF(OFFSET('Water Data'!$D$28,0,10*ROW('Water Data'!D136))="","",OFFSET('Water Data'!$D$28,0,10*ROW('Water Data'!D136)))</f>
        <v/>
      </c>
      <c r="BU142" s="297" t="str">
        <f ca="true">+IF(OFFSET('Water Data'!$D$29,0,10*ROW('Water Data'!D136))="","",OFFSET('Water Data'!$D$29,0,10*ROW('Water Data'!D136)))</f>
        <v/>
      </c>
      <c r="BV142" s="297" t="str">
        <f ca="true">+IF(OFFSET('Water Data'!$E$27,0,10*ROW('Water Data'!E136))="","",OFFSET('Water Data'!$E$27,0,10*ROW('Water Data'!E136)))</f>
        <v/>
      </c>
      <c r="BW142" s="297" t="str">
        <f ca="true">+IF(OFFSET('Water Data'!$E$28,0,10*ROW('Water Data'!E136))="","",OFFSET('Water Data'!$E$28,0,10*ROW('Water Data'!E136)))</f>
        <v/>
      </c>
      <c r="BX142" s="297" t="str">
        <f ca="true">+IF(OFFSET('Water Data'!$E$29,0,10*ROW('Water Data'!E136))="","",OFFSET('Water Data'!$E$29,0,10*ROW('Water Data'!E136)))</f>
        <v/>
      </c>
      <c r="BY142" s="297" t="str">
        <f ca="true">+IF(OFFSET('Water Data'!$F$27,0,10*ROW('Water Data'!F136))="","",OFFSET('Water Data'!$F$27,0,10*ROW('Water Data'!F136)))</f>
        <v/>
      </c>
      <c r="BZ142" s="297" t="str">
        <f ca="true">+IF(OFFSET('Water Data'!$F$28,0,10*ROW('Water Data'!F136))="","",OFFSET('Water Data'!$F$28,0,10*ROW('Water Data'!F136)))</f>
        <v/>
      </c>
      <c r="CA142" s="297" t="str">
        <f ca="true">+IF(OFFSET('Water Data'!$F$29,0,10*ROW('Water Data'!F136))="","",OFFSET('Water Data'!$F$29,0,10*ROW('Water Data'!F136)))</f>
        <v/>
      </c>
      <c r="CB142" s="297" t="str">
        <f ca="true">+IF(OFFSET('Water Data'!$G$27,0,10*ROW('Water Data'!G136))="","",OFFSET('Water Data'!$G$27,0,10*ROW('Water Data'!G136)))</f>
        <v/>
      </c>
      <c r="CC142" s="297" t="str">
        <f ca="true">+IF(OFFSET('Water Data'!$G$28,0,10*ROW('Water Data'!G136))="","",OFFSET('Water Data'!$G$28,0,10*ROW('Water Data'!G136)))</f>
        <v/>
      </c>
      <c r="CD142" s="297" t="str">
        <f ca="true">+IF(OFFSET('Water Data'!$G$29,0,10*ROW('Water Data'!G136))="","",OFFSET('Water Data'!$G$29,0,10*ROW('Water Data'!G136)))</f>
        <v/>
      </c>
      <c r="CE142" s="297" t="str">
        <f ca="true">+IF(OFFSET('Water Data'!$H$27,0,10*ROW('Water Data'!H136))="","",OFFSET('Water Data'!$H$27,0,10*ROW('Water Data'!H136)))</f>
        <v/>
      </c>
      <c r="CF142" s="297" t="str">
        <f ca="true">+IF(OFFSET('Water Data'!$H$28,0,10*ROW('Water Data'!H136))="","",OFFSET('Water Data'!$H$28,0,10*ROW('Water Data'!H136)))</f>
        <v/>
      </c>
      <c r="CG142" s="297" t="str">
        <f ca="true">+IF(OFFSET('Water Data'!$H$29,0,10*ROW('Water Data'!H136))="","",OFFSET('Water Data'!$H$29,0,10*ROW('Water Data'!H136)))</f>
        <v/>
      </c>
      <c r="CH142" s="297" t="str">
        <f ca="true">+IF(OFFSET('Water Data'!$I$27,0,10*ROW('Water Data'!I136))="","",OFFSET('Water Data'!$I$27,0,10*ROW('Water Data'!I136)))</f>
        <v/>
      </c>
      <c r="CI142" s="297" t="str">
        <f ca="true">+IF(OFFSET('Water Data'!$I$28,0,10*ROW('Water Data'!I136))="","",OFFSET('Water Data'!$I$28,0,10*ROW('Water Data'!I136)))</f>
        <v/>
      </c>
      <c r="CJ142" s="297" t="str">
        <f ca="true">+IF(OFFSET('Water Data'!$I$29,0,10*ROW('Water Data'!I136))="","",OFFSET('Water Data'!$I$29,0,10*ROW('Water Data'!I136)))</f>
        <v/>
      </c>
      <c r="CK142" s="297" t="str">
        <f ca="true">+IF(OFFSET('Sanitation Data'!$D$28,0,10*ROW('Sanitation Data'!D136))="","",OFFSET('Sanitation Data'!$D$28,0,10*ROW('Sanitation Data'!D136)))</f>
        <v/>
      </c>
      <c r="CL142" s="297" t="str">
        <f ca="true">+IF(OFFSET('Sanitation Data'!$D$29,0,10*ROW('Sanitation Data'!D136))="","",OFFSET('Sanitation Data'!$D$29,0,10*ROW('Sanitation Data'!D136)))</f>
        <v/>
      </c>
      <c r="CM142" s="297" t="str">
        <f ca="true">+IF(OFFSET('Sanitation Data'!$D$30,0,10*ROW('Sanitation Data'!D136))="","",OFFSET('Sanitation Data'!$D$30,0,10*ROW('Sanitation Data'!D136)))</f>
        <v/>
      </c>
      <c r="CN142" s="297" t="str">
        <f ca="true">+IF(OFFSET('Sanitation Data'!$D$31,0,10*ROW('Sanitation Data'!D136))="","",OFFSET('Sanitation Data'!$D$31,0,10*ROW('Sanitation Data'!D136)))</f>
        <v/>
      </c>
      <c r="CO142" s="297" t="str">
        <f ca="true">+IF(OFFSET('Sanitation Data'!$D$32,0,10*ROW('Sanitation Data'!D136))="","",OFFSET('Sanitation Data'!$D$32,0,10*ROW('Sanitation Data'!D136)))</f>
        <v/>
      </c>
      <c r="CP142" s="297" t="str">
        <f ca="true">+IF(OFFSET('Sanitation Data'!$E$28,0,10*ROW('Sanitation Data'!E136))="","",OFFSET('Sanitation Data'!$E$28,0,10*ROW('Sanitation Data'!E136)))</f>
        <v/>
      </c>
      <c r="CQ142" s="297" t="str">
        <f ca="true">+IF(OFFSET('Sanitation Data'!$E$29,0,10*ROW('Sanitation Data'!E136))="","",OFFSET('Sanitation Data'!$E$29,0,10*ROW('Sanitation Data'!E136)))</f>
        <v/>
      </c>
      <c r="CR142" s="297" t="str">
        <f ca="true">+IF(OFFSET('Sanitation Data'!$E$30,0,10*ROW('Sanitation Data'!E136))="","",OFFSET('Sanitation Data'!$E$30,0,10*ROW('Sanitation Data'!E136)))</f>
        <v/>
      </c>
      <c r="CS142" s="297" t="str">
        <f ca="true">+IF(OFFSET('Sanitation Data'!$E$31,0,10*ROW('Sanitation Data'!E136))="","",OFFSET('Sanitation Data'!$E$31,0,10*ROW('Sanitation Data'!E136)))</f>
        <v/>
      </c>
      <c r="CT142" s="297" t="str">
        <f ca="true">+IF(OFFSET('Sanitation Data'!$E$32,0,10*ROW('Sanitation Data'!E136))="","",OFFSET('Sanitation Data'!$E$32,0,10*ROW('Sanitation Data'!E136)))</f>
        <v/>
      </c>
      <c r="CU142" s="297" t="str">
        <f ca="true">+IF(OFFSET('Sanitation Data'!$F$28,0,10*ROW('Sanitation Data'!F136))="","",OFFSET('Sanitation Data'!$F$28,0,10*ROW('Sanitation Data'!F136)))</f>
        <v/>
      </c>
      <c r="CV142" s="297" t="str">
        <f ca="true">+IF(OFFSET('Sanitation Data'!$F$29,0,10*ROW('Sanitation Data'!F136))="","",OFFSET('Sanitation Data'!$F$29,0,10*ROW('Sanitation Data'!F136)))</f>
        <v/>
      </c>
      <c r="CW142" s="297" t="str">
        <f ca="true">+IF(OFFSET('Sanitation Data'!$F$30,0,10*ROW('Sanitation Data'!F136))="","",OFFSET('Sanitation Data'!$F$30,0,10*ROW('Sanitation Data'!F136)))</f>
        <v/>
      </c>
      <c r="CX142" s="297" t="str">
        <f ca="true">+IF(OFFSET('Sanitation Data'!$F$31,0,10*ROW('Sanitation Data'!F136))="","",OFFSET('Sanitation Data'!$F$31,0,10*ROW('Sanitation Data'!F136)))</f>
        <v/>
      </c>
      <c r="CY142" s="297" t="str">
        <f ca="true">+IF(OFFSET('Sanitation Data'!$F$32,0,10*ROW('Sanitation Data'!F136))="","",OFFSET('Sanitation Data'!$F$32,0,10*ROW('Sanitation Data'!F136)))</f>
        <v/>
      </c>
      <c r="CZ142" s="297" t="str">
        <f ca="true">+IF(OFFSET('Sanitation Data'!$G$28,0,10*ROW('Sanitation Data'!G136))="","",OFFSET('Sanitation Data'!$G$28,0,10*ROW('Sanitation Data'!G136)))</f>
        <v/>
      </c>
      <c r="DA142" s="297" t="str">
        <f ca="true">+IF(OFFSET('Sanitation Data'!$G$29,0,10*ROW('Sanitation Data'!G136))="","",OFFSET('Sanitation Data'!$G$29,0,10*ROW('Sanitation Data'!G136)))</f>
        <v/>
      </c>
      <c r="DB142" s="297" t="str">
        <f ca="true">+IF(OFFSET('Sanitation Data'!$G$30,0,10*ROW('Sanitation Data'!G136))="","",OFFSET('Sanitation Data'!$G$30,0,10*ROW('Sanitation Data'!G136)))</f>
        <v/>
      </c>
      <c r="DC142" s="297" t="str">
        <f ca="true">+IF(OFFSET('Sanitation Data'!$G$31,0,10*ROW('Sanitation Data'!G136))="","",OFFSET('Sanitation Data'!$G$31,0,10*ROW('Sanitation Data'!G136)))</f>
        <v/>
      </c>
      <c r="DD142" s="297" t="str">
        <f ca="true">+IF(OFFSET('Sanitation Data'!$G$32,0,10*ROW('Sanitation Data'!G136))="","",OFFSET('Sanitation Data'!$G$32,0,10*ROW('Sanitation Data'!G136)))</f>
        <v/>
      </c>
      <c r="DE142" s="297" t="str">
        <f ca="true">+IF(OFFSET('Sanitation Data'!$H$28,0,10*ROW('Sanitation Data'!H136))="","",OFFSET('Sanitation Data'!$H$28,0,10*ROW('Sanitation Data'!H136)))</f>
        <v/>
      </c>
      <c r="DF142" s="297" t="str">
        <f ca="true">+IF(OFFSET('Sanitation Data'!$H$29,0,10*ROW('Sanitation Data'!H136))="","",OFFSET('Sanitation Data'!$H$29,0,10*ROW('Sanitation Data'!H136)))</f>
        <v/>
      </c>
      <c r="DG142" s="297" t="str">
        <f ca="true">+IF(OFFSET('Sanitation Data'!$H$30,0,10*ROW('Sanitation Data'!H136))="","",OFFSET('Sanitation Data'!$H$30,0,10*ROW('Sanitation Data'!H136)))</f>
        <v/>
      </c>
      <c r="DH142" s="297" t="str">
        <f ca="true">+IF(OFFSET('Sanitation Data'!$H$31,0,10*ROW('Sanitation Data'!H136))="","",OFFSET('Sanitation Data'!$H$31,0,10*ROW('Sanitation Data'!H136)))</f>
        <v/>
      </c>
      <c r="DI142" s="297" t="str">
        <f ca="true">+IF(OFFSET('Sanitation Data'!$H$32,0,10*ROW('Sanitation Data'!H136))="","",OFFSET('Sanitation Data'!$H$32,0,10*ROW('Sanitation Data'!H136)))</f>
        <v/>
      </c>
      <c r="DJ142" s="297" t="str">
        <f ca="true">+IF(OFFSET('Sanitation Data'!$I$28,0,10*ROW('Sanitation Data'!I136))="","",OFFSET('Sanitation Data'!$I$28,0,10*ROW('Sanitation Data'!I136)))</f>
        <v/>
      </c>
      <c r="DK142" s="297" t="str">
        <f ca="true">+IF(OFFSET('Sanitation Data'!$I$29,0,10*ROW('Sanitation Data'!I136))="","",OFFSET('Sanitation Data'!$I$29,0,10*ROW('Sanitation Data'!I136)))</f>
        <v/>
      </c>
      <c r="DL142" s="297" t="str">
        <f ca="true">+IF(OFFSET('Sanitation Data'!$I$30,0,10*ROW('Sanitation Data'!I136))="","",OFFSET('Sanitation Data'!$I$30,0,10*ROW('Sanitation Data'!I136)))</f>
        <v/>
      </c>
      <c r="DM142" s="297" t="str">
        <f ca="true">+IF(OFFSET('Sanitation Data'!$I$31,0,10*ROW('Sanitation Data'!I136))="","",OFFSET('Sanitation Data'!$I$31,0,10*ROW('Sanitation Data'!I136)))</f>
        <v/>
      </c>
      <c r="DN142" s="297" t="str">
        <f ca="true">+IF(OFFSET('Sanitation Data'!$I$32,0,10*ROW('Sanitation Data'!I136))="","",OFFSET('Sanitation Data'!$I$32,0,10*ROW('Sanitation Data'!I136)))</f>
        <v/>
      </c>
      <c r="DO142" s="297" t="str">
        <f ca="true">+IF(OFFSET('Hygiene Data'!$D$11,0,10*ROW('Hygiene Data'!D136))="","",OFFSET('Hygiene Data'!$D$11,0,10*ROW('Hygiene Data'!D136)))</f>
        <v/>
      </c>
      <c r="DP142" s="297" t="str">
        <f ca="true">+IF(OFFSET('Hygiene Data'!$D$12,0,10*ROW('Hygiene Data'!D136))="","",OFFSET('Hygiene Data'!$D$12,0,10*ROW('Hygiene Data'!D136)))</f>
        <v/>
      </c>
      <c r="DQ142" s="297" t="str">
        <f ca="true">+IF(OFFSET('Hygiene Data'!$D$13,0,10*ROW('Hygiene Data'!D136))="","",OFFSET('Hygiene Data'!$D$13,0,10*ROW('Hygiene Data'!D136)))</f>
        <v/>
      </c>
      <c r="DR142" s="297" t="str">
        <f ca="true">+IF(OFFSET('Hygiene Data'!$E$11,0,10*ROW('Hygiene Data'!E136))="","",OFFSET('Hygiene Data'!$E$11,0,10*ROW('Hygiene Data'!E136)))</f>
        <v/>
      </c>
      <c r="DS142" s="297" t="str">
        <f ca="true">+IF(OFFSET('Hygiene Data'!$E$12,0,10*ROW('Hygiene Data'!E136))="","",OFFSET('Hygiene Data'!$E$12,0,10*ROW('Hygiene Data'!E136)))</f>
        <v/>
      </c>
      <c r="DT142" s="297" t="str">
        <f ca="true">+IF(OFFSET('Hygiene Data'!$E$13,0,10*ROW('Hygiene Data'!E136))="","",OFFSET('Hygiene Data'!$E$13,0,10*ROW('Hygiene Data'!E136)))</f>
        <v/>
      </c>
      <c r="DU142" s="297" t="str">
        <f ca="true">+IF(OFFSET('Hygiene Data'!$F$11,0,10*ROW('Hygiene Data'!F136))="","",OFFSET('Hygiene Data'!$F$11,0,10*ROW('Hygiene Data'!F136)))</f>
        <v/>
      </c>
      <c r="DV142" s="297" t="str">
        <f ca="true">+IF(OFFSET('Hygiene Data'!$F$12,0,10*ROW('Hygiene Data'!F136))="","",OFFSET('Hygiene Data'!$F$12,0,10*ROW('Hygiene Data'!F136)))</f>
        <v/>
      </c>
      <c r="DW142" s="297" t="str">
        <f ca="true">+IF(OFFSET('Hygiene Data'!$F$13,0,10*ROW('Hygiene Data'!F136))="","",OFFSET('Hygiene Data'!$F$13,0,10*ROW('Hygiene Data'!F136)))</f>
        <v/>
      </c>
      <c r="DX142" s="297" t="str">
        <f ca="true">+IF(OFFSET('Hygiene Data'!$G$11,0,10*ROW('Hygiene Data'!G136))="","",OFFSET('Hygiene Data'!$G$11,0,10*ROW('Hygiene Data'!G136)))</f>
        <v/>
      </c>
      <c r="DY142" s="297" t="str">
        <f ca="true">+IF(OFFSET('Hygiene Data'!$G$12,0,10*ROW('Hygiene Data'!G136))="","",OFFSET('Hygiene Data'!$G$12,0,10*ROW('Hygiene Data'!G136)))</f>
        <v/>
      </c>
      <c r="DZ142" s="297" t="str">
        <f ca="true">+IF(OFFSET('Hygiene Data'!$G$13,0,10*ROW('Hygiene Data'!G136))="","",OFFSET('Hygiene Data'!$G$13,0,10*ROW('Hygiene Data'!G136)))</f>
        <v/>
      </c>
      <c r="EA142" s="297" t="str">
        <f ca="true">+IF(OFFSET('Hygiene Data'!$H$11,0,10*ROW('Hygiene Data'!H136))="","",OFFSET('Hygiene Data'!$H$11,0,10*ROW('Hygiene Data'!H136)))</f>
        <v/>
      </c>
      <c r="EB142" s="297" t="str">
        <f ca="true">+IF(OFFSET('Hygiene Data'!$H$12,0,10*ROW('Hygiene Data'!H136))="","",OFFSET('Hygiene Data'!$H$12,0,10*ROW('Hygiene Data'!H136)))</f>
        <v/>
      </c>
      <c r="EC142" s="297" t="str">
        <f ca="true">+IF(OFFSET('Hygiene Data'!$H$13,0,10*ROW('Hygiene Data'!H136))="","",OFFSET('Hygiene Data'!$H$13,0,10*ROW('Hygiene Data'!H136)))</f>
        <v/>
      </c>
      <c r="ED142" s="297" t="str">
        <f ca="true">+IF(OFFSET('Hygiene Data'!$I$11,0,10*ROW('Hygiene Data'!I136))="","",OFFSET('Hygiene Data'!$I$11,0,10*ROW('Hygiene Data'!I136)))</f>
        <v/>
      </c>
      <c r="EE142" s="297" t="str">
        <f ca="true">+IF(OFFSET('Hygiene Data'!$I$12,0,10*ROW('Hygiene Data'!I136))="","",OFFSET('Hygiene Data'!$I$12,0,10*ROW('Hygiene Data'!I136)))</f>
        <v/>
      </c>
      <c r="EF142" s="29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3"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7"/>
      <c r="BS143" s="297" t="str">
        <f ca="true">+IF(OFFSET('Water Data'!$D$27,0,10*ROW('Water Data'!D137))="","",OFFSET('Water Data'!$D$27,0,10*ROW('Water Data'!D137)))</f>
        <v/>
      </c>
      <c r="BT143" s="297" t="str">
        <f ca="true">+IF(OFFSET('Water Data'!$D$28,0,10*ROW('Water Data'!D137))="","",OFFSET('Water Data'!$D$28,0,10*ROW('Water Data'!D137)))</f>
        <v/>
      </c>
      <c r="BU143" s="297" t="str">
        <f ca="true">+IF(OFFSET('Water Data'!$D$29,0,10*ROW('Water Data'!D137))="","",OFFSET('Water Data'!$D$29,0,10*ROW('Water Data'!D137)))</f>
        <v/>
      </c>
      <c r="BV143" s="297" t="str">
        <f ca="true">+IF(OFFSET('Water Data'!$E$27,0,10*ROW('Water Data'!E137))="","",OFFSET('Water Data'!$E$27,0,10*ROW('Water Data'!E137)))</f>
        <v/>
      </c>
      <c r="BW143" s="297" t="str">
        <f ca="true">+IF(OFFSET('Water Data'!$E$28,0,10*ROW('Water Data'!E137))="","",OFFSET('Water Data'!$E$28,0,10*ROW('Water Data'!E137)))</f>
        <v/>
      </c>
      <c r="BX143" s="297" t="str">
        <f ca="true">+IF(OFFSET('Water Data'!$E$29,0,10*ROW('Water Data'!E137))="","",OFFSET('Water Data'!$E$29,0,10*ROW('Water Data'!E137)))</f>
        <v/>
      </c>
      <c r="BY143" s="297" t="str">
        <f ca="true">+IF(OFFSET('Water Data'!$F$27,0,10*ROW('Water Data'!F137))="","",OFFSET('Water Data'!$F$27,0,10*ROW('Water Data'!F137)))</f>
        <v/>
      </c>
      <c r="BZ143" s="297" t="str">
        <f ca="true">+IF(OFFSET('Water Data'!$F$28,0,10*ROW('Water Data'!F137))="","",OFFSET('Water Data'!$F$28,0,10*ROW('Water Data'!F137)))</f>
        <v/>
      </c>
      <c r="CA143" s="297" t="str">
        <f ca="true">+IF(OFFSET('Water Data'!$F$29,0,10*ROW('Water Data'!F137))="","",OFFSET('Water Data'!$F$29,0,10*ROW('Water Data'!F137)))</f>
        <v/>
      </c>
      <c r="CB143" s="297" t="str">
        <f ca="true">+IF(OFFSET('Water Data'!$G$27,0,10*ROW('Water Data'!G137))="","",OFFSET('Water Data'!$G$27,0,10*ROW('Water Data'!G137)))</f>
        <v/>
      </c>
      <c r="CC143" s="297" t="str">
        <f ca="true">+IF(OFFSET('Water Data'!$G$28,0,10*ROW('Water Data'!G137))="","",OFFSET('Water Data'!$G$28,0,10*ROW('Water Data'!G137)))</f>
        <v/>
      </c>
      <c r="CD143" s="297" t="str">
        <f ca="true">+IF(OFFSET('Water Data'!$G$29,0,10*ROW('Water Data'!G137))="","",OFFSET('Water Data'!$G$29,0,10*ROW('Water Data'!G137)))</f>
        <v/>
      </c>
      <c r="CE143" s="297" t="str">
        <f ca="true">+IF(OFFSET('Water Data'!$H$27,0,10*ROW('Water Data'!H137))="","",OFFSET('Water Data'!$H$27,0,10*ROW('Water Data'!H137)))</f>
        <v/>
      </c>
      <c r="CF143" s="297" t="str">
        <f ca="true">+IF(OFFSET('Water Data'!$H$28,0,10*ROW('Water Data'!H137))="","",OFFSET('Water Data'!$H$28,0,10*ROW('Water Data'!H137)))</f>
        <v/>
      </c>
      <c r="CG143" s="297" t="str">
        <f ca="true">+IF(OFFSET('Water Data'!$H$29,0,10*ROW('Water Data'!H137))="","",OFFSET('Water Data'!$H$29,0,10*ROW('Water Data'!H137)))</f>
        <v/>
      </c>
      <c r="CH143" s="297" t="str">
        <f ca="true">+IF(OFFSET('Water Data'!$I$27,0,10*ROW('Water Data'!I137))="","",OFFSET('Water Data'!$I$27,0,10*ROW('Water Data'!I137)))</f>
        <v/>
      </c>
      <c r="CI143" s="297" t="str">
        <f ca="true">+IF(OFFSET('Water Data'!$I$28,0,10*ROW('Water Data'!I137))="","",OFFSET('Water Data'!$I$28,0,10*ROW('Water Data'!I137)))</f>
        <v/>
      </c>
      <c r="CJ143" s="297" t="str">
        <f ca="true">+IF(OFFSET('Water Data'!$I$29,0,10*ROW('Water Data'!I137))="","",OFFSET('Water Data'!$I$29,0,10*ROW('Water Data'!I137)))</f>
        <v/>
      </c>
      <c r="CK143" s="297" t="str">
        <f ca="true">+IF(OFFSET('Sanitation Data'!$D$28,0,10*ROW('Sanitation Data'!D137))="","",OFFSET('Sanitation Data'!$D$28,0,10*ROW('Sanitation Data'!D137)))</f>
        <v/>
      </c>
      <c r="CL143" s="297" t="str">
        <f ca="true">+IF(OFFSET('Sanitation Data'!$D$29,0,10*ROW('Sanitation Data'!D137))="","",OFFSET('Sanitation Data'!$D$29,0,10*ROW('Sanitation Data'!D137)))</f>
        <v/>
      </c>
      <c r="CM143" s="297" t="str">
        <f ca="true">+IF(OFFSET('Sanitation Data'!$D$30,0,10*ROW('Sanitation Data'!D137))="","",OFFSET('Sanitation Data'!$D$30,0,10*ROW('Sanitation Data'!D137)))</f>
        <v/>
      </c>
      <c r="CN143" s="297" t="str">
        <f ca="true">+IF(OFFSET('Sanitation Data'!$D$31,0,10*ROW('Sanitation Data'!D137))="","",OFFSET('Sanitation Data'!$D$31,0,10*ROW('Sanitation Data'!D137)))</f>
        <v/>
      </c>
      <c r="CO143" s="297" t="str">
        <f ca="true">+IF(OFFSET('Sanitation Data'!$D$32,0,10*ROW('Sanitation Data'!D137))="","",OFFSET('Sanitation Data'!$D$32,0,10*ROW('Sanitation Data'!D137)))</f>
        <v/>
      </c>
      <c r="CP143" s="297" t="str">
        <f ca="true">+IF(OFFSET('Sanitation Data'!$E$28,0,10*ROW('Sanitation Data'!E137))="","",OFFSET('Sanitation Data'!$E$28,0,10*ROW('Sanitation Data'!E137)))</f>
        <v/>
      </c>
      <c r="CQ143" s="297" t="str">
        <f ca="true">+IF(OFFSET('Sanitation Data'!$E$29,0,10*ROW('Sanitation Data'!E137))="","",OFFSET('Sanitation Data'!$E$29,0,10*ROW('Sanitation Data'!E137)))</f>
        <v/>
      </c>
      <c r="CR143" s="297" t="str">
        <f ca="true">+IF(OFFSET('Sanitation Data'!$E$30,0,10*ROW('Sanitation Data'!E137))="","",OFFSET('Sanitation Data'!$E$30,0,10*ROW('Sanitation Data'!E137)))</f>
        <v/>
      </c>
      <c r="CS143" s="297" t="str">
        <f ca="true">+IF(OFFSET('Sanitation Data'!$E$31,0,10*ROW('Sanitation Data'!E137))="","",OFFSET('Sanitation Data'!$E$31,0,10*ROW('Sanitation Data'!E137)))</f>
        <v/>
      </c>
      <c r="CT143" s="297" t="str">
        <f ca="true">+IF(OFFSET('Sanitation Data'!$E$32,0,10*ROW('Sanitation Data'!E137))="","",OFFSET('Sanitation Data'!$E$32,0,10*ROW('Sanitation Data'!E137)))</f>
        <v/>
      </c>
      <c r="CU143" s="297" t="str">
        <f ca="true">+IF(OFFSET('Sanitation Data'!$F$28,0,10*ROW('Sanitation Data'!F137))="","",OFFSET('Sanitation Data'!$F$28,0,10*ROW('Sanitation Data'!F137)))</f>
        <v/>
      </c>
      <c r="CV143" s="297" t="str">
        <f ca="true">+IF(OFFSET('Sanitation Data'!$F$29,0,10*ROW('Sanitation Data'!F137))="","",OFFSET('Sanitation Data'!$F$29,0,10*ROW('Sanitation Data'!F137)))</f>
        <v/>
      </c>
      <c r="CW143" s="297" t="str">
        <f ca="true">+IF(OFFSET('Sanitation Data'!$F$30,0,10*ROW('Sanitation Data'!F137))="","",OFFSET('Sanitation Data'!$F$30,0,10*ROW('Sanitation Data'!F137)))</f>
        <v/>
      </c>
      <c r="CX143" s="297" t="str">
        <f ca="true">+IF(OFFSET('Sanitation Data'!$F$31,0,10*ROW('Sanitation Data'!F137))="","",OFFSET('Sanitation Data'!$F$31,0,10*ROW('Sanitation Data'!F137)))</f>
        <v/>
      </c>
      <c r="CY143" s="297" t="str">
        <f ca="true">+IF(OFFSET('Sanitation Data'!$F$32,0,10*ROW('Sanitation Data'!F137))="","",OFFSET('Sanitation Data'!$F$32,0,10*ROW('Sanitation Data'!F137)))</f>
        <v/>
      </c>
      <c r="CZ143" s="297" t="str">
        <f ca="true">+IF(OFFSET('Sanitation Data'!$G$28,0,10*ROW('Sanitation Data'!G137))="","",OFFSET('Sanitation Data'!$G$28,0,10*ROW('Sanitation Data'!G137)))</f>
        <v/>
      </c>
      <c r="DA143" s="297" t="str">
        <f ca="true">+IF(OFFSET('Sanitation Data'!$G$29,0,10*ROW('Sanitation Data'!G137))="","",OFFSET('Sanitation Data'!$G$29,0,10*ROW('Sanitation Data'!G137)))</f>
        <v/>
      </c>
      <c r="DB143" s="297" t="str">
        <f ca="true">+IF(OFFSET('Sanitation Data'!$G$30,0,10*ROW('Sanitation Data'!G137))="","",OFFSET('Sanitation Data'!$G$30,0,10*ROW('Sanitation Data'!G137)))</f>
        <v/>
      </c>
      <c r="DC143" s="297" t="str">
        <f ca="true">+IF(OFFSET('Sanitation Data'!$G$31,0,10*ROW('Sanitation Data'!G137))="","",OFFSET('Sanitation Data'!$G$31,0,10*ROW('Sanitation Data'!G137)))</f>
        <v/>
      </c>
      <c r="DD143" s="297" t="str">
        <f ca="true">+IF(OFFSET('Sanitation Data'!$G$32,0,10*ROW('Sanitation Data'!G137))="","",OFFSET('Sanitation Data'!$G$32,0,10*ROW('Sanitation Data'!G137)))</f>
        <v/>
      </c>
      <c r="DE143" s="297" t="str">
        <f ca="true">+IF(OFFSET('Sanitation Data'!$H$28,0,10*ROW('Sanitation Data'!H137))="","",OFFSET('Sanitation Data'!$H$28,0,10*ROW('Sanitation Data'!H137)))</f>
        <v/>
      </c>
      <c r="DF143" s="297" t="str">
        <f ca="true">+IF(OFFSET('Sanitation Data'!$H$29,0,10*ROW('Sanitation Data'!H137))="","",OFFSET('Sanitation Data'!$H$29,0,10*ROW('Sanitation Data'!H137)))</f>
        <v/>
      </c>
      <c r="DG143" s="297" t="str">
        <f ca="true">+IF(OFFSET('Sanitation Data'!$H$30,0,10*ROW('Sanitation Data'!H137))="","",OFFSET('Sanitation Data'!$H$30,0,10*ROW('Sanitation Data'!H137)))</f>
        <v/>
      </c>
      <c r="DH143" s="297" t="str">
        <f ca="true">+IF(OFFSET('Sanitation Data'!$H$31,0,10*ROW('Sanitation Data'!H137))="","",OFFSET('Sanitation Data'!$H$31,0,10*ROW('Sanitation Data'!H137)))</f>
        <v/>
      </c>
      <c r="DI143" s="297" t="str">
        <f ca="true">+IF(OFFSET('Sanitation Data'!$H$32,0,10*ROW('Sanitation Data'!H137))="","",OFFSET('Sanitation Data'!$H$32,0,10*ROW('Sanitation Data'!H137)))</f>
        <v/>
      </c>
      <c r="DJ143" s="297" t="str">
        <f ca="true">+IF(OFFSET('Sanitation Data'!$I$28,0,10*ROW('Sanitation Data'!I137))="","",OFFSET('Sanitation Data'!$I$28,0,10*ROW('Sanitation Data'!I137)))</f>
        <v/>
      </c>
      <c r="DK143" s="297" t="str">
        <f ca="true">+IF(OFFSET('Sanitation Data'!$I$29,0,10*ROW('Sanitation Data'!I137))="","",OFFSET('Sanitation Data'!$I$29,0,10*ROW('Sanitation Data'!I137)))</f>
        <v/>
      </c>
      <c r="DL143" s="297" t="str">
        <f ca="true">+IF(OFFSET('Sanitation Data'!$I$30,0,10*ROW('Sanitation Data'!I137))="","",OFFSET('Sanitation Data'!$I$30,0,10*ROW('Sanitation Data'!I137)))</f>
        <v/>
      </c>
      <c r="DM143" s="297" t="str">
        <f ca="true">+IF(OFFSET('Sanitation Data'!$I$31,0,10*ROW('Sanitation Data'!I137))="","",OFFSET('Sanitation Data'!$I$31,0,10*ROW('Sanitation Data'!I137)))</f>
        <v/>
      </c>
      <c r="DN143" s="297" t="str">
        <f ca="true">+IF(OFFSET('Sanitation Data'!$I$32,0,10*ROW('Sanitation Data'!I137))="","",OFFSET('Sanitation Data'!$I$32,0,10*ROW('Sanitation Data'!I137)))</f>
        <v/>
      </c>
      <c r="DO143" s="297" t="str">
        <f ca="true">+IF(OFFSET('Hygiene Data'!$D$11,0,10*ROW('Hygiene Data'!D137))="","",OFFSET('Hygiene Data'!$D$11,0,10*ROW('Hygiene Data'!D137)))</f>
        <v/>
      </c>
      <c r="DP143" s="297" t="str">
        <f ca="true">+IF(OFFSET('Hygiene Data'!$D$12,0,10*ROW('Hygiene Data'!D137))="","",OFFSET('Hygiene Data'!$D$12,0,10*ROW('Hygiene Data'!D137)))</f>
        <v/>
      </c>
      <c r="DQ143" s="297" t="str">
        <f ca="true">+IF(OFFSET('Hygiene Data'!$D$13,0,10*ROW('Hygiene Data'!D137))="","",OFFSET('Hygiene Data'!$D$13,0,10*ROW('Hygiene Data'!D137)))</f>
        <v/>
      </c>
      <c r="DR143" s="297" t="str">
        <f ca="true">+IF(OFFSET('Hygiene Data'!$E$11,0,10*ROW('Hygiene Data'!E137))="","",OFFSET('Hygiene Data'!$E$11,0,10*ROW('Hygiene Data'!E137)))</f>
        <v/>
      </c>
      <c r="DS143" s="297" t="str">
        <f ca="true">+IF(OFFSET('Hygiene Data'!$E$12,0,10*ROW('Hygiene Data'!E137))="","",OFFSET('Hygiene Data'!$E$12,0,10*ROW('Hygiene Data'!E137)))</f>
        <v/>
      </c>
      <c r="DT143" s="297" t="str">
        <f ca="true">+IF(OFFSET('Hygiene Data'!$E$13,0,10*ROW('Hygiene Data'!E137))="","",OFFSET('Hygiene Data'!$E$13,0,10*ROW('Hygiene Data'!E137)))</f>
        <v/>
      </c>
      <c r="DU143" s="297" t="str">
        <f ca="true">+IF(OFFSET('Hygiene Data'!$F$11,0,10*ROW('Hygiene Data'!F137))="","",OFFSET('Hygiene Data'!$F$11,0,10*ROW('Hygiene Data'!F137)))</f>
        <v/>
      </c>
      <c r="DV143" s="297" t="str">
        <f ca="true">+IF(OFFSET('Hygiene Data'!$F$12,0,10*ROW('Hygiene Data'!F137))="","",OFFSET('Hygiene Data'!$F$12,0,10*ROW('Hygiene Data'!F137)))</f>
        <v/>
      </c>
      <c r="DW143" s="297" t="str">
        <f ca="true">+IF(OFFSET('Hygiene Data'!$F$13,0,10*ROW('Hygiene Data'!F137))="","",OFFSET('Hygiene Data'!$F$13,0,10*ROW('Hygiene Data'!F137)))</f>
        <v/>
      </c>
      <c r="DX143" s="297" t="str">
        <f ca="true">+IF(OFFSET('Hygiene Data'!$G$11,0,10*ROW('Hygiene Data'!G137))="","",OFFSET('Hygiene Data'!$G$11,0,10*ROW('Hygiene Data'!G137)))</f>
        <v/>
      </c>
      <c r="DY143" s="297" t="str">
        <f ca="true">+IF(OFFSET('Hygiene Data'!$G$12,0,10*ROW('Hygiene Data'!G137))="","",OFFSET('Hygiene Data'!$G$12,0,10*ROW('Hygiene Data'!G137)))</f>
        <v/>
      </c>
      <c r="DZ143" s="297" t="str">
        <f ca="true">+IF(OFFSET('Hygiene Data'!$G$13,0,10*ROW('Hygiene Data'!G137))="","",OFFSET('Hygiene Data'!$G$13,0,10*ROW('Hygiene Data'!G137)))</f>
        <v/>
      </c>
      <c r="EA143" s="297" t="str">
        <f ca="true">+IF(OFFSET('Hygiene Data'!$H$11,0,10*ROW('Hygiene Data'!H137))="","",OFFSET('Hygiene Data'!$H$11,0,10*ROW('Hygiene Data'!H137)))</f>
        <v/>
      </c>
      <c r="EB143" s="297" t="str">
        <f ca="true">+IF(OFFSET('Hygiene Data'!$H$12,0,10*ROW('Hygiene Data'!H137))="","",OFFSET('Hygiene Data'!$H$12,0,10*ROW('Hygiene Data'!H137)))</f>
        <v/>
      </c>
      <c r="EC143" s="297" t="str">
        <f ca="true">+IF(OFFSET('Hygiene Data'!$H$13,0,10*ROW('Hygiene Data'!H137))="","",OFFSET('Hygiene Data'!$H$13,0,10*ROW('Hygiene Data'!H137)))</f>
        <v/>
      </c>
      <c r="ED143" s="297" t="str">
        <f ca="true">+IF(OFFSET('Hygiene Data'!$I$11,0,10*ROW('Hygiene Data'!I137))="","",OFFSET('Hygiene Data'!$I$11,0,10*ROW('Hygiene Data'!I137)))</f>
        <v/>
      </c>
      <c r="EE143" s="297" t="str">
        <f ca="true">+IF(OFFSET('Hygiene Data'!$I$12,0,10*ROW('Hygiene Data'!I137))="","",OFFSET('Hygiene Data'!$I$12,0,10*ROW('Hygiene Data'!I137)))</f>
        <v/>
      </c>
      <c r="EF143" s="29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3"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7"/>
      <c r="BS144" s="297" t="str">
        <f ca="true">+IF(OFFSET('Water Data'!$D$27,0,10*ROW('Water Data'!D138))="","",OFFSET('Water Data'!$D$27,0,10*ROW('Water Data'!D138)))</f>
        <v/>
      </c>
      <c r="BT144" s="297" t="str">
        <f ca="true">+IF(OFFSET('Water Data'!$D$28,0,10*ROW('Water Data'!D138))="","",OFFSET('Water Data'!$D$28,0,10*ROW('Water Data'!D138)))</f>
        <v/>
      </c>
      <c r="BU144" s="297" t="str">
        <f ca="true">+IF(OFFSET('Water Data'!$D$29,0,10*ROW('Water Data'!D138))="","",OFFSET('Water Data'!$D$29,0,10*ROW('Water Data'!D138)))</f>
        <v/>
      </c>
      <c r="BV144" s="297" t="str">
        <f ca="true">+IF(OFFSET('Water Data'!$E$27,0,10*ROW('Water Data'!E138))="","",OFFSET('Water Data'!$E$27,0,10*ROW('Water Data'!E138)))</f>
        <v/>
      </c>
      <c r="BW144" s="297" t="str">
        <f ca="true">+IF(OFFSET('Water Data'!$E$28,0,10*ROW('Water Data'!E138))="","",OFFSET('Water Data'!$E$28,0,10*ROW('Water Data'!E138)))</f>
        <v/>
      </c>
      <c r="BX144" s="297" t="str">
        <f ca="true">+IF(OFFSET('Water Data'!$E$29,0,10*ROW('Water Data'!E138))="","",OFFSET('Water Data'!$E$29,0,10*ROW('Water Data'!E138)))</f>
        <v/>
      </c>
      <c r="BY144" s="297" t="str">
        <f ca="true">+IF(OFFSET('Water Data'!$F$27,0,10*ROW('Water Data'!F138))="","",OFFSET('Water Data'!$F$27,0,10*ROW('Water Data'!F138)))</f>
        <v/>
      </c>
      <c r="BZ144" s="297" t="str">
        <f ca="true">+IF(OFFSET('Water Data'!$F$28,0,10*ROW('Water Data'!F138))="","",OFFSET('Water Data'!$F$28,0,10*ROW('Water Data'!F138)))</f>
        <v/>
      </c>
      <c r="CA144" s="297" t="str">
        <f ca="true">+IF(OFFSET('Water Data'!$F$29,0,10*ROW('Water Data'!F138))="","",OFFSET('Water Data'!$F$29,0,10*ROW('Water Data'!F138)))</f>
        <v/>
      </c>
      <c r="CB144" s="297" t="str">
        <f ca="true">+IF(OFFSET('Water Data'!$G$27,0,10*ROW('Water Data'!G138))="","",OFFSET('Water Data'!$G$27,0,10*ROW('Water Data'!G138)))</f>
        <v/>
      </c>
      <c r="CC144" s="297" t="str">
        <f ca="true">+IF(OFFSET('Water Data'!$G$28,0,10*ROW('Water Data'!G138))="","",OFFSET('Water Data'!$G$28,0,10*ROW('Water Data'!G138)))</f>
        <v/>
      </c>
      <c r="CD144" s="297" t="str">
        <f ca="true">+IF(OFFSET('Water Data'!$G$29,0,10*ROW('Water Data'!G138))="","",OFFSET('Water Data'!$G$29,0,10*ROW('Water Data'!G138)))</f>
        <v/>
      </c>
      <c r="CE144" s="297" t="str">
        <f ca="true">+IF(OFFSET('Water Data'!$H$27,0,10*ROW('Water Data'!H138))="","",OFFSET('Water Data'!$H$27,0,10*ROW('Water Data'!H138)))</f>
        <v/>
      </c>
      <c r="CF144" s="297" t="str">
        <f ca="true">+IF(OFFSET('Water Data'!$H$28,0,10*ROW('Water Data'!H138))="","",OFFSET('Water Data'!$H$28,0,10*ROW('Water Data'!H138)))</f>
        <v/>
      </c>
      <c r="CG144" s="297" t="str">
        <f ca="true">+IF(OFFSET('Water Data'!$H$29,0,10*ROW('Water Data'!H138))="","",OFFSET('Water Data'!$H$29,0,10*ROW('Water Data'!H138)))</f>
        <v/>
      </c>
      <c r="CH144" s="297" t="str">
        <f ca="true">+IF(OFFSET('Water Data'!$I$27,0,10*ROW('Water Data'!I138))="","",OFFSET('Water Data'!$I$27,0,10*ROW('Water Data'!I138)))</f>
        <v/>
      </c>
      <c r="CI144" s="297" t="str">
        <f ca="true">+IF(OFFSET('Water Data'!$I$28,0,10*ROW('Water Data'!I138))="","",OFFSET('Water Data'!$I$28,0,10*ROW('Water Data'!I138)))</f>
        <v/>
      </c>
      <c r="CJ144" s="297" t="str">
        <f ca="true">+IF(OFFSET('Water Data'!$I$29,0,10*ROW('Water Data'!I138))="","",OFFSET('Water Data'!$I$29,0,10*ROW('Water Data'!I138)))</f>
        <v/>
      </c>
      <c r="CK144" s="297" t="str">
        <f ca="true">+IF(OFFSET('Sanitation Data'!$D$28,0,10*ROW('Sanitation Data'!D138))="","",OFFSET('Sanitation Data'!$D$28,0,10*ROW('Sanitation Data'!D138)))</f>
        <v/>
      </c>
      <c r="CL144" s="297" t="str">
        <f ca="true">+IF(OFFSET('Sanitation Data'!$D$29,0,10*ROW('Sanitation Data'!D138))="","",OFFSET('Sanitation Data'!$D$29,0,10*ROW('Sanitation Data'!D138)))</f>
        <v/>
      </c>
      <c r="CM144" s="297" t="str">
        <f ca="true">+IF(OFFSET('Sanitation Data'!$D$30,0,10*ROW('Sanitation Data'!D138))="","",OFFSET('Sanitation Data'!$D$30,0,10*ROW('Sanitation Data'!D138)))</f>
        <v/>
      </c>
      <c r="CN144" s="297" t="str">
        <f ca="true">+IF(OFFSET('Sanitation Data'!$D$31,0,10*ROW('Sanitation Data'!D138))="","",OFFSET('Sanitation Data'!$D$31,0,10*ROW('Sanitation Data'!D138)))</f>
        <v/>
      </c>
      <c r="CO144" s="297" t="str">
        <f ca="true">+IF(OFFSET('Sanitation Data'!$D$32,0,10*ROW('Sanitation Data'!D138))="","",OFFSET('Sanitation Data'!$D$32,0,10*ROW('Sanitation Data'!D138)))</f>
        <v/>
      </c>
      <c r="CP144" s="297" t="str">
        <f ca="true">+IF(OFFSET('Sanitation Data'!$E$28,0,10*ROW('Sanitation Data'!E138))="","",OFFSET('Sanitation Data'!$E$28,0,10*ROW('Sanitation Data'!E138)))</f>
        <v/>
      </c>
      <c r="CQ144" s="297" t="str">
        <f ca="true">+IF(OFFSET('Sanitation Data'!$E$29,0,10*ROW('Sanitation Data'!E138))="","",OFFSET('Sanitation Data'!$E$29,0,10*ROW('Sanitation Data'!E138)))</f>
        <v/>
      </c>
      <c r="CR144" s="297" t="str">
        <f ca="true">+IF(OFFSET('Sanitation Data'!$E$30,0,10*ROW('Sanitation Data'!E138))="","",OFFSET('Sanitation Data'!$E$30,0,10*ROW('Sanitation Data'!E138)))</f>
        <v/>
      </c>
      <c r="CS144" s="297" t="str">
        <f ca="true">+IF(OFFSET('Sanitation Data'!$E$31,0,10*ROW('Sanitation Data'!E138))="","",OFFSET('Sanitation Data'!$E$31,0,10*ROW('Sanitation Data'!E138)))</f>
        <v/>
      </c>
      <c r="CT144" s="297" t="str">
        <f ca="true">+IF(OFFSET('Sanitation Data'!$E$32,0,10*ROW('Sanitation Data'!E138))="","",OFFSET('Sanitation Data'!$E$32,0,10*ROW('Sanitation Data'!E138)))</f>
        <v/>
      </c>
      <c r="CU144" s="297" t="str">
        <f ca="true">+IF(OFFSET('Sanitation Data'!$F$28,0,10*ROW('Sanitation Data'!F138))="","",OFFSET('Sanitation Data'!$F$28,0,10*ROW('Sanitation Data'!F138)))</f>
        <v/>
      </c>
      <c r="CV144" s="297" t="str">
        <f ca="true">+IF(OFFSET('Sanitation Data'!$F$29,0,10*ROW('Sanitation Data'!F138))="","",OFFSET('Sanitation Data'!$F$29,0,10*ROW('Sanitation Data'!F138)))</f>
        <v/>
      </c>
      <c r="CW144" s="297" t="str">
        <f ca="true">+IF(OFFSET('Sanitation Data'!$F$30,0,10*ROW('Sanitation Data'!F138))="","",OFFSET('Sanitation Data'!$F$30,0,10*ROW('Sanitation Data'!F138)))</f>
        <v/>
      </c>
      <c r="CX144" s="297" t="str">
        <f ca="true">+IF(OFFSET('Sanitation Data'!$F$31,0,10*ROW('Sanitation Data'!F138))="","",OFFSET('Sanitation Data'!$F$31,0,10*ROW('Sanitation Data'!F138)))</f>
        <v/>
      </c>
      <c r="CY144" s="297" t="str">
        <f ca="true">+IF(OFFSET('Sanitation Data'!$F$32,0,10*ROW('Sanitation Data'!F138))="","",OFFSET('Sanitation Data'!$F$32,0,10*ROW('Sanitation Data'!F138)))</f>
        <v/>
      </c>
      <c r="CZ144" s="297" t="str">
        <f ca="true">+IF(OFFSET('Sanitation Data'!$G$28,0,10*ROW('Sanitation Data'!G138))="","",OFFSET('Sanitation Data'!$G$28,0,10*ROW('Sanitation Data'!G138)))</f>
        <v/>
      </c>
      <c r="DA144" s="297" t="str">
        <f ca="true">+IF(OFFSET('Sanitation Data'!$G$29,0,10*ROW('Sanitation Data'!G138))="","",OFFSET('Sanitation Data'!$G$29,0,10*ROW('Sanitation Data'!G138)))</f>
        <v/>
      </c>
      <c r="DB144" s="297" t="str">
        <f ca="true">+IF(OFFSET('Sanitation Data'!$G$30,0,10*ROW('Sanitation Data'!G138))="","",OFFSET('Sanitation Data'!$G$30,0,10*ROW('Sanitation Data'!G138)))</f>
        <v/>
      </c>
      <c r="DC144" s="297" t="str">
        <f ca="true">+IF(OFFSET('Sanitation Data'!$G$31,0,10*ROW('Sanitation Data'!G138))="","",OFFSET('Sanitation Data'!$G$31,0,10*ROW('Sanitation Data'!G138)))</f>
        <v/>
      </c>
      <c r="DD144" s="297" t="str">
        <f ca="true">+IF(OFFSET('Sanitation Data'!$G$32,0,10*ROW('Sanitation Data'!G138))="","",OFFSET('Sanitation Data'!$G$32,0,10*ROW('Sanitation Data'!G138)))</f>
        <v/>
      </c>
      <c r="DE144" s="297" t="str">
        <f ca="true">+IF(OFFSET('Sanitation Data'!$H$28,0,10*ROW('Sanitation Data'!H138))="","",OFFSET('Sanitation Data'!$H$28,0,10*ROW('Sanitation Data'!H138)))</f>
        <v/>
      </c>
      <c r="DF144" s="297" t="str">
        <f ca="true">+IF(OFFSET('Sanitation Data'!$H$29,0,10*ROW('Sanitation Data'!H138))="","",OFFSET('Sanitation Data'!$H$29,0,10*ROW('Sanitation Data'!H138)))</f>
        <v/>
      </c>
      <c r="DG144" s="297" t="str">
        <f ca="true">+IF(OFFSET('Sanitation Data'!$H$30,0,10*ROW('Sanitation Data'!H138))="","",OFFSET('Sanitation Data'!$H$30,0,10*ROW('Sanitation Data'!H138)))</f>
        <v/>
      </c>
      <c r="DH144" s="297" t="str">
        <f ca="true">+IF(OFFSET('Sanitation Data'!$H$31,0,10*ROW('Sanitation Data'!H138))="","",OFFSET('Sanitation Data'!$H$31,0,10*ROW('Sanitation Data'!H138)))</f>
        <v/>
      </c>
      <c r="DI144" s="297" t="str">
        <f ca="true">+IF(OFFSET('Sanitation Data'!$H$32,0,10*ROW('Sanitation Data'!H138))="","",OFFSET('Sanitation Data'!$H$32,0,10*ROW('Sanitation Data'!H138)))</f>
        <v/>
      </c>
      <c r="DJ144" s="297" t="str">
        <f ca="true">+IF(OFFSET('Sanitation Data'!$I$28,0,10*ROW('Sanitation Data'!I138))="","",OFFSET('Sanitation Data'!$I$28,0,10*ROW('Sanitation Data'!I138)))</f>
        <v/>
      </c>
      <c r="DK144" s="297" t="str">
        <f ca="true">+IF(OFFSET('Sanitation Data'!$I$29,0,10*ROW('Sanitation Data'!I138))="","",OFFSET('Sanitation Data'!$I$29,0,10*ROW('Sanitation Data'!I138)))</f>
        <v/>
      </c>
      <c r="DL144" s="297" t="str">
        <f ca="true">+IF(OFFSET('Sanitation Data'!$I$30,0,10*ROW('Sanitation Data'!I138))="","",OFFSET('Sanitation Data'!$I$30,0,10*ROW('Sanitation Data'!I138)))</f>
        <v/>
      </c>
      <c r="DM144" s="297" t="str">
        <f ca="true">+IF(OFFSET('Sanitation Data'!$I$31,0,10*ROW('Sanitation Data'!I138))="","",OFFSET('Sanitation Data'!$I$31,0,10*ROW('Sanitation Data'!I138)))</f>
        <v/>
      </c>
      <c r="DN144" s="297" t="str">
        <f ca="true">+IF(OFFSET('Sanitation Data'!$I$32,0,10*ROW('Sanitation Data'!I138))="","",OFFSET('Sanitation Data'!$I$32,0,10*ROW('Sanitation Data'!I138)))</f>
        <v/>
      </c>
      <c r="DO144" s="297" t="str">
        <f ca="true">+IF(OFFSET('Hygiene Data'!$D$11,0,10*ROW('Hygiene Data'!D138))="","",OFFSET('Hygiene Data'!$D$11,0,10*ROW('Hygiene Data'!D138)))</f>
        <v/>
      </c>
      <c r="DP144" s="297" t="str">
        <f ca="true">+IF(OFFSET('Hygiene Data'!$D$12,0,10*ROW('Hygiene Data'!D138))="","",OFFSET('Hygiene Data'!$D$12,0,10*ROW('Hygiene Data'!D138)))</f>
        <v/>
      </c>
      <c r="DQ144" s="297" t="str">
        <f ca="true">+IF(OFFSET('Hygiene Data'!$D$13,0,10*ROW('Hygiene Data'!D138))="","",OFFSET('Hygiene Data'!$D$13,0,10*ROW('Hygiene Data'!D138)))</f>
        <v/>
      </c>
      <c r="DR144" s="297" t="str">
        <f ca="true">+IF(OFFSET('Hygiene Data'!$E$11,0,10*ROW('Hygiene Data'!E138))="","",OFFSET('Hygiene Data'!$E$11,0,10*ROW('Hygiene Data'!E138)))</f>
        <v/>
      </c>
      <c r="DS144" s="297" t="str">
        <f ca="true">+IF(OFFSET('Hygiene Data'!$E$12,0,10*ROW('Hygiene Data'!E138))="","",OFFSET('Hygiene Data'!$E$12,0,10*ROW('Hygiene Data'!E138)))</f>
        <v/>
      </c>
      <c r="DT144" s="297" t="str">
        <f ca="true">+IF(OFFSET('Hygiene Data'!$E$13,0,10*ROW('Hygiene Data'!E138))="","",OFFSET('Hygiene Data'!$E$13,0,10*ROW('Hygiene Data'!E138)))</f>
        <v/>
      </c>
      <c r="DU144" s="297" t="str">
        <f ca="true">+IF(OFFSET('Hygiene Data'!$F$11,0,10*ROW('Hygiene Data'!F138))="","",OFFSET('Hygiene Data'!$F$11,0,10*ROW('Hygiene Data'!F138)))</f>
        <v/>
      </c>
      <c r="DV144" s="297" t="str">
        <f ca="true">+IF(OFFSET('Hygiene Data'!$F$12,0,10*ROW('Hygiene Data'!F138))="","",OFFSET('Hygiene Data'!$F$12,0,10*ROW('Hygiene Data'!F138)))</f>
        <v/>
      </c>
      <c r="DW144" s="297" t="str">
        <f ca="true">+IF(OFFSET('Hygiene Data'!$F$13,0,10*ROW('Hygiene Data'!F138))="","",OFFSET('Hygiene Data'!$F$13,0,10*ROW('Hygiene Data'!F138)))</f>
        <v/>
      </c>
      <c r="DX144" s="297" t="str">
        <f ca="true">+IF(OFFSET('Hygiene Data'!$G$11,0,10*ROW('Hygiene Data'!G138))="","",OFFSET('Hygiene Data'!$G$11,0,10*ROW('Hygiene Data'!G138)))</f>
        <v/>
      </c>
      <c r="DY144" s="297" t="str">
        <f ca="true">+IF(OFFSET('Hygiene Data'!$G$12,0,10*ROW('Hygiene Data'!G138))="","",OFFSET('Hygiene Data'!$G$12,0,10*ROW('Hygiene Data'!G138)))</f>
        <v/>
      </c>
      <c r="DZ144" s="297" t="str">
        <f ca="true">+IF(OFFSET('Hygiene Data'!$G$13,0,10*ROW('Hygiene Data'!G138))="","",OFFSET('Hygiene Data'!$G$13,0,10*ROW('Hygiene Data'!G138)))</f>
        <v/>
      </c>
      <c r="EA144" s="297" t="str">
        <f ca="true">+IF(OFFSET('Hygiene Data'!$H$11,0,10*ROW('Hygiene Data'!H138))="","",OFFSET('Hygiene Data'!$H$11,0,10*ROW('Hygiene Data'!H138)))</f>
        <v/>
      </c>
      <c r="EB144" s="297" t="str">
        <f ca="true">+IF(OFFSET('Hygiene Data'!$H$12,0,10*ROW('Hygiene Data'!H138))="","",OFFSET('Hygiene Data'!$H$12,0,10*ROW('Hygiene Data'!H138)))</f>
        <v/>
      </c>
      <c r="EC144" s="297" t="str">
        <f ca="true">+IF(OFFSET('Hygiene Data'!$H$13,0,10*ROW('Hygiene Data'!H138))="","",OFFSET('Hygiene Data'!$H$13,0,10*ROW('Hygiene Data'!H138)))</f>
        <v/>
      </c>
      <c r="ED144" s="297" t="str">
        <f ca="true">+IF(OFFSET('Hygiene Data'!$I$11,0,10*ROW('Hygiene Data'!I138))="","",OFFSET('Hygiene Data'!$I$11,0,10*ROW('Hygiene Data'!I138)))</f>
        <v/>
      </c>
      <c r="EE144" s="297" t="str">
        <f ca="true">+IF(OFFSET('Hygiene Data'!$I$12,0,10*ROW('Hygiene Data'!I138))="","",OFFSET('Hygiene Data'!$I$12,0,10*ROW('Hygiene Data'!I138)))</f>
        <v/>
      </c>
      <c r="EF144" s="29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3"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7"/>
      <c r="BS145" s="297" t="str">
        <f ca="true">+IF(OFFSET('Water Data'!$D$27,0,10*ROW('Water Data'!D139))="","",OFFSET('Water Data'!$D$27,0,10*ROW('Water Data'!D139)))</f>
        <v/>
      </c>
      <c r="BT145" s="297" t="str">
        <f ca="true">+IF(OFFSET('Water Data'!$D$28,0,10*ROW('Water Data'!D139))="","",OFFSET('Water Data'!$D$28,0,10*ROW('Water Data'!D139)))</f>
        <v/>
      </c>
      <c r="BU145" s="297" t="str">
        <f ca="true">+IF(OFFSET('Water Data'!$D$29,0,10*ROW('Water Data'!D139))="","",OFFSET('Water Data'!$D$29,0,10*ROW('Water Data'!D139)))</f>
        <v/>
      </c>
      <c r="BV145" s="297" t="str">
        <f ca="true">+IF(OFFSET('Water Data'!$E$27,0,10*ROW('Water Data'!E139))="","",OFFSET('Water Data'!$E$27,0,10*ROW('Water Data'!E139)))</f>
        <v/>
      </c>
      <c r="BW145" s="297" t="str">
        <f ca="true">+IF(OFFSET('Water Data'!$E$28,0,10*ROW('Water Data'!E139))="","",OFFSET('Water Data'!$E$28,0,10*ROW('Water Data'!E139)))</f>
        <v/>
      </c>
      <c r="BX145" s="297" t="str">
        <f ca="true">+IF(OFFSET('Water Data'!$E$29,0,10*ROW('Water Data'!E139))="","",OFFSET('Water Data'!$E$29,0,10*ROW('Water Data'!E139)))</f>
        <v/>
      </c>
      <c r="BY145" s="297" t="str">
        <f ca="true">+IF(OFFSET('Water Data'!$F$27,0,10*ROW('Water Data'!F139))="","",OFFSET('Water Data'!$F$27,0,10*ROW('Water Data'!F139)))</f>
        <v/>
      </c>
      <c r="BZ145" s="297" t="str">
        <f ca="true">+IF(OFFSET('Water Data'!$F$28,0,10*ROW('Water Data'!F139))="","",OFFSET('Water Data'!$F$28,0,10*ROW('Water Data'!F139)))</f>
        <v/>
      </c>
      <c r="CA145" s="297" t="str">
        <f ca="true">+IF(OFFSET('Water Data'!$F$29,0,10*ROW('Water Data'!F139))="","",OFFSET('Water Data'!$F$29,0,10*ROW('Water Data'!F139)))</f>
        <v/>
      </c>
      <c r="CB145" s="297" t="str">
        <f ca="true">+IF(OFFSET('Water Data'!$G$27,0,10*ROW('Water Data'!G139))="","",OFFSET('Water Data'!$G$27,0,10*ROW('Water Data'!G139)))</f>
        <v/>
      </c>
      <c r="CC145" s="297" t="str">
        <f ca="true">+IF(OFFSET('Water Data'!$G$28,0,10*ROW('Water Data'!G139))="","",OFFSET('Water Data'!$G$28,0,10*ROW('Water Data'!G139)))</f>
        <v/>
      </c>
      <c r="CD145" s="297" t="str">
        <f ca="true">+IF(OFFSET('Water Data'!$G$29,0,10*ROW('Water Data'!G139))="","",OFFSET('Water Data'!$G$29,0,10*ROW('Water Data'!G139)))</f>
        <v/>
      </c>
      <c r="CE145" s="297" t="str">
        <f ca="true">+IF(OFFSET('Water Data'!$H$27,0,10*ROW('Water Data'!H139))="","",OFFSET('Water Data'!$H$27,0,10*ROW('Water Data'!H139)))</f>
        <v/>
      </c>
      <c r="CF145" s="297" t="str">
        <f ca="true">+IF(OFFSET('Water Data'!$H$28,0,10*ROW('Water Data'!H139))="","",OFFSET('Water Data'!$H$28,0,10*ROW('Water Data'!H139)))</f>
        <v/>
      </c>
      <c r="CG145" s="297" t="str">
        <f ca="true">+IF(OFFSET('Water Data'!$H$29,0,10*ROW('Water Data'!H139))="","",OFFSET('Water Data'!$H$29,0,10*ROW('Water Data'!H139)))</f>
        <v/>
      </c>
      <c r="CH145" s="297" t="str">
        <f ca="true">+IF(OFFSET('Water Data'!$I$27,0,10*ROW('Water Data'!I139))="","",OFFSET('Water Data'!$I$27,0,10*ROW('Water Data'!I139)))</f>
        <v/>
      </c>
      <c r="CI145" s="297" t="str">
        <f ca="true">+IF(OFFSET('Water Data'!$I$28,0,10*ROW('Water Data'!I139))="","",OFFSET('Water Data'!$I$28,0,10*ROW('Water Data'!I139)))</f>
        <v/>
      </c>
      <c r="CJ145" s="297" t="str">
        <f ca="true">+IF(OFFSET('Water Data'!$I$29,0,10*ROW('Water Data'!I139))="","",OFFSET('Water Data'!$I$29,0,10*ROW('Water Data'!I139)))</f>
        <v/>
      </c>
      <c r="CK145" s="297" t="str">
        <f ca="true">+IF(OFFSET('Sanitation Data'!$D$28,0,10*ROW('Sanitation Data'!D139))="","",OFFSET('Sanitation Data'!$D$28,0,10*ROW('Sanitation Data'!D139)))</f>
        <v/>
      </c>
      <c r="CL145" s="297" t="str">
        <f ca="true">+IF(OFFSET('Sanitation Data'!$D$29,0,10*ROW('Sanitation Data'!D139))="","",OFFSET('Sanitation Data'!$D$29,0,10*ROW('Sanitation Data'!D139)))</f>
        <v/>
      </c>
      <c r="CM145" s="297" t="str">
        <f ca="true">+IF(OFFSET('Sanitation Data'!$D$30,0,10*ROW('Sanitation Data'!D139))="","",OFFSET('Sanitation Data'!$D$30,0,10*ROW('Sanitation Data'!D139)))</f>
        <v/>
      </c>
      <c r="CN145" s="297" t="str">
        <f ca="true">+IF(OFFSET('Sanitation Data'!$D$31,0,10*ROW('Sanitation Data'!D139))="","",OFFSET('Sanitation Data'!$D$31,0,10*ROW('Sanitation Data'!D139)))</f>
        <v/>
      </c>
      <c r="CO145" s="297" t="str">
        <f ca="true">+IF(OFFSET('Sanitation Data'!$D$32,0,10*ROW('Sanitation Data'!D139))="","",OFFSET('Sanitation Data'!$D$32,0,10*ROW('Sanitation Data'!D139)))</f>
        <v/>
      </c>
      <c r="CP145" s="297" t="str">
        <f ca="true">+IF(OFFSET('Sanitation Data'!$E$28,0,10*ROW('Sanitation Data'!E139))="","",OFFSET('Sanitation Data'!$E$28,0,10*ROW('Sanitation Data'!E139)))</f>
        <v/>
      </c>
      <c r="CQ145" s="297" t="str">
        <f ca="true">+IF(OFFSET('Sanitation Data'!$E$29,0,10*ROW('Sanitation Data'!E139))="","",OFFSET('Sanitation Data'!$E$29,0,10*ROW('Sanitation Data'!E139)))</f>
        <v/>
      </c>
      <c r="CR145" s="297" t="str">
        <f ca="true">+IF(OFFSET('Sanitation Data'!$E$30,0,10*ROW('Sanitation Data'!E139))="","",OFFSET('Sanitation Data'!$E$30,0,10*ROW('Sanitation Data'!E139)))</f>
        <v/>
      </c>
      <c r="CS145" s="297" t="str">
        <f ca="true">+IF(OFFSET('Sanitation Data'!$E$31,0,10*ROW('Sanitation Data'!E139))="","",OFFSET('Sanitation Data'!$E$31,0,10*ROW('Sanitation Data'!E139)))</f>
        <v/>
      </c>
      <c r="CT145" s="297" t="str">
        <f ca="true">+IF(OFFSET('Sanitation Data'!$E$32,0,10*ROW('Sanitation Data'!E139))="","",OFFSET('Sanitation Data'!$E$32,0,10*ROW('Sanitation Data'!E139)))</f>
        <v/>
      </c>
      <c r="CU145" s="297" t="str">
        <f ca="true">+IF(OFFSET('Sanitation Data'!$F$28,0,10*ROW('Sanitation Data'!F139))="","",OFFSET('Sanitation Data'!$F$28,0,10*ROW('Sanitation Data'!F139)))</f>
        <v/>
      </c>
      <c r="CV145" s="297" t="str">
        <f ca="true">+IF(OFFSET('Sanitation Data'!$F$29,0,10*ROW('Sanitation Data'!F139))="","",OFFSET('Sanitation Data'!$F$29,0,10*ROW('Sanitation Data'!F139)))</f>
        <v/>
      </c>
      <c r="CW145" s="297" t="str">
        <f ca="true">+IF(OFFSET('Sanitation Data'!$F$30,0,10*ROW('Sanitation Data'!F139))="","",OFFSET('Sanitation Data'!$F$30,0,10*ROW('Sanitation Data'!F139)))</f>
        <v/>
      </c>
      <c r="CX145" s="297" t="str">
        <f ca="true">+IF(OFFSET('Sanitation Data'!$F$31,0,10*ROW('Sanitation Data'!F139))="","",OFFSET('Sanitation Data'!$F$31,0,10*ROW('Sanitation Data'!F139)))</f>
        <v/>
      </c>
      <c r="CY145" s="297" t="str">
        <f ca="true">+IF(OFFSET('Sanitation Data'!$F$32,0,10*ROW('Sanitation Data'!F139))="","",OFFSET('Sanitation Data'!$F$32,0,10*ROW('Sanitation Data'!F139)))</f>
        <v/>
      </c>
      <c r="CZ145" s="297" t="str">
        <f ca="true">+IF(OFFSET('Sanitation Data'!$G$28,0,10*ROW('Sanitation Data'!G139))="","",OFFSET('Sanitation Data'!$G$28,0,10*ROW('Sanitation Data'!G139)))</f>
        <v/>
      </c>
      <c r="DA145" s="297" t="str">
        <f ca="true">+IF(OFFSET('Sanitation Data'!$G$29,0,10*ROW('Sanitation Data'!G139))="","",OFFSET('Sanitation Data'!$G$29,0,10*ROW('Sanitation Data'!G139)))</f>
        <v/>
      </c>
      <c r="DB145" s="297" t="str">
        <f ca="true">+IF(OFFSET('Sanitation Data'!$G$30,0,10*ROW('Sanitation Data'!G139))="","",OFFSET('Sanitation Data'!$G$30,0,10*ROW('Sanitation Data'!G139)))</f>
        <v/>
      </c>
      <c r="DC145" s="297" t="str">
        <f ca="true">+IF(OFFSET('Sanitation Data'!$G$31,0,10*ROW('Sanitation Data'!G139))="","",OFFSET('Sanitation Data'!$G$31,0,10*ROW('Sanitation Data'!G139)))</f>
        <v/>
      </c>
      <c r="DD145" s="297" t="str">
        <f ca="true">+IF(OFFSET('Sanitation Data'!$G$32,0,10*ROW('Sanitation Data'!G139))="","",OFFSET('Sanitation Data'!$G$32,0,10*ROW('Sanitation Data'!G139)))</f>
        <v/>
      </c>
      <c r="DE145" s="297" t="str">
        <f ca="true">+IF(OFFSET('Sanitation Data'!$H$28,0,10*ROW('Sanitation Data'!H139))="","",OFFSET('Sanitation Data'!$H$28,0,10*ROW('Sanitation Data'!H139)))</f>
        <v/>
      </c>
      <c r="DF145" s="297" t="str">
        <f ca="true">+IF(OFFSET('Sanitation Data'!$H$29,0,10*ROW('Sanitation Data'!H139))="","",OFFSET('Sanitation Data'!$H$29,0,10*ROW('Sanitation Data'!H139)))</f>
        <v/>
      </c>
      <c r="DG145" s="297" t="str">
        <f ca="true">+IF(OFFSET('Sanitation Data'!$H$30,0,10*ROW('Sanitation Data'!H139))="","",OFFSET('Sanitation Data'!$H$30,0,10*ROW('Sanitation Data'!H139)))</f>
        <v/>
      </c>
      <c r="DH145" s="297" t="str">
        <f ca="true">+IF(OFFSET('Sanitation Data'!$H$31,0,10*ROW('Sanitation Data'!H139))="","",OFFSET('Sanitation Data'!$H$31,0,10*ROW('Sanitation Data'!H139)))</f>
        <v/>
      </c>
      <c r="DI145" s="297" t="str">
        <f ca="true">+IF(OFFSET('Sanitation Data'!$H$32,0,10*ROW('Sanitation Data'!H139))="","",OFFSET('Sanitation Data'!$H$32,0,10*ROW('Sanitation Data'!H139)))</f>
        <v/>
      </c>
      <c r="DJ145" s="297" t="str">
        <f ca="true">+IF(OFFSET('Sanitation Data'!$I$28,0,10*ROW('Sanitation Data'!I139))="","",OFFSET('Sanitation Data'!$I$28,0,10*ROW('Sanitation Data'!I139)))</f>
        <v/>
      </c>
      <c r="DK145" s="297" t="str">
        <f ca="true">+IF(OFFSET('Sanitation Data'!$I$29,0,10*ROW('Sanitation Data'!I139))="","",OFFSET('Sanitation Data'!$I$29,0,10*ROW('Sanitation Data'!I139)))</f>
        <v/>
      </c>
      <c r="DL145" s="297" t="str">
        <f ca="true">+IF(OFFSET('Sanitation Data'!$I$30,0,10*ROW('Sanitation Data'!I139))="","",OFFSET('Sanitation Data'!$I$30,0,10*ROW('Sanitation Data'!I139)))</f>
        <v/>
      </c>
      <c r="DM145" s="297" t="str">
        <f ca="true">+IF(OFFSET('Sanitation Data'!$I$31,0,10*ROW('Sanitation Data'!I139))="","",OFFSET('Sanitation Data'!$I$31,0,10*ROW('Sanitation Data'!I139)))</f>
        <v/>
      </c>
      <c r="DN145" s="297" t="str">
        <f ca="true">+IF(OFFSET('Sanitation Data'!$I$32,0,10*ROW('Sanitation Data'!I139))="","",OFFSET('Sanitation Data'!$I$32,0,10*ROW('Sanitation Data'!I139)))</f>
        <v/>
      </c>
      <c r="DO145" s="297" t="str">
        <f ca="true">+IF(OFFSET('Hygiene Data'!$D$11,0,10*ROW('Hygiene Data'!D139))="","",OFFSET('Hygiene Data'!$D$11,0,10*ROW('Hygiene Data'!D139)))</f>
        <v/>
      </c>
      <c r="DP145" s="297" t="str">
        <f ca="true">+IF(OFFSET('Hygiene Data'!$D$12,0,10*ROW('Hygiene Data'!D139))="","",OFFSET('Hygiene Data'!$D$12,0,10*ROW('Hygiene Data'!D139)))</f>
        <v/>
      </c>
      <c r="DQ145" s="297" t="str">
        <f ca="true">+IF(OFFSET('Hygiene Data'!$D$13,0,10*ROW('Hygiene Data'!D139))="","",OFFSET('Hygiene Data'!$D$13,0,10*ROW('Hygiene Data'!D139)))</f>
        <v/>
      </c>
      <c r="DR145" s="297" t="str">
        <f ca="true">+IF(OFFSET('Hygiene Data'!$E$11,0,10*ROW('Hygiene Data'!E139))="","",OFFSET('Hygiene Data'!$E$11,0,10*ROW('Hygiene Data'!E139)))</f>
        <v/>
      </c>
      <c r="DS145" s="297" t="str">
        <f ca="true">+IF(OFFSET('Hygiene Data'!$E$12,0,10*ROW('Hygiene Data'!E139))="","",OFFSET('Hygiene Data'!$E$12,0,10*ROW('Hygiene Data'!E139)))</f>
        <v/>
      </c>
      <c r="DT145" s="297" t="str">
        <f ca="true">+IF(OFFSET('Hygiene Data'!$E$13,0,10*ROW('Hygiene Data'!E139))="","",OFFSET('Hygiene Data'!$E$13,0,10*ROW('Hygiene Data'!E139)))</f>
        <v/>
      </c>
      <c r="DU145" s="297" t="str">
        <f ca="true">+IF(OFFSET('Hygiene Data'!$F$11,0,10*ROW('Hygiene Data'!F139))="","",OFFSET('Hygiene Data'!$F$11,0,10*ROW('Hygiene Data'!F139)))</f>
        <v/>
      </c>
      <c r="DV145" s="297" t="str">
        <f ca="true">+IF(OFFSET('Hygiene Data'!$F$12,0,10*ROW('Hygiene Data'!F139))="","",OFFSET('Hygiene Data'!$F$12,0,10*ROW('Hygiene Data'!F139)))</f>
        <v/>
      </c>
      <c r="DW145" s="297" t="str">
        <f ca="true">+IF(OFFSET('Hygiene Data'!$F$13,0,10*ROW('Hygiene Data'!F139))="","",OFFSET('Hygiene Data'!$F$13,0,10*ROW('Hygiene Data'!F139)))</f>
        <v/>
      </c>
      <c r="DX145" s="297" t="str">
        <f ca="true">+IF(OFFSET('Hygiene Data'!$G$11,0,10*ROW('Hygiene Data'!G139))="","",OFFSET('Hygiene Data'!$G$11,0,10*ROW('Hygiene Data'!G139)))</f>
        <v/>
      </c>
      <c r="DY145" s="297" t="str">
        <f ca="true">+IF(OFFSET('Hygiene Data'!$G$12,0,10*ROW('Hygiene Data'!G139))="","",OFFSET('Hygiene Data'!$G$12,0,10*ROW('Hygiene Data'!G139)))</f>
        <v/>
      </c>
      <c r="DZ145" s="297" t="str">
        <f ca="true">+IF(OFFSET('Hygiene Data'!$G$13,0,10*ROW('Hygiene Data'!G139))="","",OFFSET('Hygiene Data'!$G$13,0,10*ROW('Hygiene Data'!G139)))</f>
        <v/>
      </c>
      <c r="EA145" s="297" t="str">
        <f ca="true">+IF(OFFSET('Hygiene Data'!$H$11,0,10*ROW('Hygiene Data'!H139))="","",OFFSET('Hygiene Data'!$H$11,0,10*ROW('Hygiene Data'!H139)))</f>
        <v/>
      </c>
      <c r="EB145" s="297" t="str">
        <f ca="true">+IF(OFFSET('Hygiene Data'!$H$12,0,10*ROW('Hygiene Data'!H139))="","",OFFSET('Hygiene Data'!$H$12,0,10*ROW('Hygiene Data'!H139)))</f>
        <v/>
      </c>
      <c r="EC145" s="297" t="str">
        <f ca="true">+IF(OFFSET('Hygiene Data'!$H$13,0,10*ROW('Hygiene Data'!H139))="","",OFFSET('Hygiene Data'!$H$13,0,10*ROW('Hygiene Data'!H139)))</f>
        <v/>
      </c>
      <c r="ED145" s="297" t="str">
        <f ca="true">+IF(OFFSET('Hygiene Data'!$I$11,0,10*ROW('Hygiene Data'!I139))="","",OFFSET('Hygiene Data'!$I$11,0,10*ROW('Hygiene Data'!I139)))</f>
        <v/>
      </c>
      <c r="EE145" s="297" t="str">
        <f ca="true">+IF(OFFSET('Hygiene Data'!$I$12,0,10*ROW('Hygiene Data'!I139))="","",OFFSET('Hygiene Data'!$I$12,0,10*ROW('Hygiene Data'!I139)))</f>
        <v/>
      </c>
      <c r="EF145" s="29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3"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7"/>
      <c r="BS146" s="297" t="str">
        <f ca="true">+IF(OFFSET('Water Data'!$D$27,0,10*ROW('Water Data'!D140))="","",OFFSET('Water Data'!$D$27,0,10*ROW('Water Data'!D140)))</f>
        <v/>
      </c>
      <c r="BT146" s="297" t="str">
        <f ca="true">+IF(OFFSET('Water Data'!$D$28,0,10*ROW('Water Data'!D140))="","",OFFSET('Water Data'!$D$28,0,10*ROW('Water Data'!D140)))</f>
        <v/>
      </c>
      <c r="BU146" s="297" t="str">
        <f ca="true">+IF(OFFSET('Water Data'!$D$29,0,10*ROW('Water Data'!D140))="","",OFFSET('Water Data'!$D$29,0,10*ROW('Water Data'!D140)))</f>
        <v/>
      </c>
      <c r="BV146" s="297" t="str">
        <f ca="true">+IF(OFFSET('Water Data'!$E$27,0,10*ROW('Water Data'!E140))="","",OFFSET('Water Data'!$E$27,0,10*ROW('Water Data'!E140)))</f>
        <v/>
      </c>
      <c r="BW146" s="297" t="str">
        <f ca="true">+IF(OFFSET('Water Data'!$E$28,0,10*ROW('Water Data'!E140))="","",OFFSET('Water Data'!$E$28,0,10*ROW('Water Data'!E140)))</f>
        <v/>
      </c>
      <c r="BX146" s="297" t="str">
        <f ca="true">+IF(OFFSET('Water Data'!$E$29,0,10*ROW('Water Data'!E140))="","",OFFSET('Water Data'!$E$29,0,10*ROW('Water Data'!E140)))</f>
        <v/>
      </c>
      <c r="BY146" s="297" t="str">
        <f ca="true">+IF(OFFSET('Water Data'!$F$27,0,10*ROW('Water Data'!F140))="","",OFFSET('Water Data'!$F$27,0,10*ROW('Water Data'!F140)))</f>
        <v/>
      </c>
      <c r="BZ146" s="297" t="str">
        <f ca="true">+IF(OFFSET('Water Data'!$F$28,0,10*ROW('Water Data'!F140))="","",OFFSET('Water Data'!$F$28,0,10*ROW('Water Data'!F140)))</f>
        <v/>
      </c>
      <c r="CA146" s="297" t="str">
        <f ca="true">+IF(OFFSET('Water Data'!$F$29,0,10*ROW('Water Data'!F140))="","",OFFSET('Water Data'!$F$29,0,10*ROW('Water Data'!F140)))</f>
        <v/>
      </c>
      <c r="CB146" s="297" t="str">
        <f ca="true">+IF(OFFSET('Water Data'!$G$27,0,10*ROW('Water Data'!G140))="","",OFFSET('Water Data'!$G$27,0,10*ROW('Water Data'!G140)))</f>
        <v/>
      </c>
      <c r="CC146" s="297" t="str">
        <f ca="true">+IF(OFFSET('Water Data'!$G$28,0,10*ROW('Water Data'!G140))="","",OFFSET('Water Data'!$G$28,0,10*ROW('Water Data'!G140)))</f>
        <v/>
      </c>
      <c r="CD146" s="297" t="str">
        <f ca="true">+IF(OFFSET('Water Data'!$G$29,0,10*ROW('Water Data'!G140))="","",OFFSET('Water Data'!$G$29,0,10*ROW('Water Data'!G140)))</f>
        <v/>
      </c>
      <c r="CE146" s="297" t="str">
        <f ca="true">+IF(OFFSET('Water Data'!$H$27,0,10*ROW('Water Data'!H140))="","",OFFSET('Water Data'!$H$27,0,10*ROW('Water Data'!H140)))</f>
        <v/>
      </c>
      <c r="CF146" s="297" t="str">
        <f ca="true">+IF(OFFSET('Water Data'!$H$28,0,10*ROW('Water Data'!H140))="","",OFFSET('Water Data'!$H$28,0,10*ROW('Water Data'!H140)))</f>
        <v/>
      </c>
      <c r="CG146" s="297" t="str">
        <f ca="true">+IF(OFFSET('Water Data'!$H$29,0,10*ROW('Water Data'!H140))="","",OFFSET('Water Data'!$H$29,0,10*ROW('Water Data'!H140)))</f>
        <v/>
      </c>
      <c r="CH146" s="297" t="str">
        <f ca="true">+IF(OFFSET('Water Data'!$I$27,0,10*ROW('Water Data'!I140))="","",OFFSET('Water Data'!$I$27,0,10*ROW('Water Data'!I140)))</f>
        <v/>
      </c>
      <c r="CI146" s="297" t="str">
        <f ca="true">+IF(OFFSET('Water Data'!$I$28,0,10*ROW('Water Data'!I140))="","",OFFSET('Water Data'!$I$28,0,10*ROW('Water Data'!I140)))</f>
        <v/>
      </c>
      <c r="CJ146" s="297" t="str">
        <f ca="true">+IF(OFFSET('Water Data'!$I$29,0,10*ROW('Water Data'!I140))="","",OFFSET('Water Data'!$I$29,0,10*ROW('Water Data'!I140)))</f>
        <v/>
      </c>
      <c r="CK146" s="297" t="str">
        <f ca="true">+IF(OFFSET('Sanitation Data'!$D$28,0,10*ROW('Sanitation Data'!D140))="","",OFFSET('Sanitation Data'!$D$28,0,10*ROW('Sanitation Data'!D140)))</f>
        <v/>
      </c>
      <c r="CL146" s="297" t="str">
        <f ca="true">+IF(OFFSET('Sanitation Data'!$D$29,0,10*ROW('Sanitation Data'!D140))="","",OFFSET('Sanitation Data'!$D$29,0,10*ROW('Sanitation Data'!D140)))</f>
        <v/>
      </c>
      <c r="CM146" s="297" t="str">
        <f ca="true">+IF(OFFSET('Sanitation Data'!$D$30,0,10*ROW('Sanitation Data'!D140))="","",OFFSET('Sanitation Data'!$D$30,0,10*ROW('Sanitation Data'!D140)))</f>
        <v/>
      </c>
      <c r="CN146" s="297" t="str">
        <f ca="true">+IF(OFFSET('Sanitation Data'!$D$31,0,10*ROW('Sanitation Data'!D140))="","",OFFSET('Sanitation Data'!$D$31,0,10*ROW('Sanitation Data'!D140)))</f>
        <v/>
      </c>
      <c r="CO146" s="297" t="str">
        <f ca="true">+IF(OFFSET('Sanitation Data'!$D$32,0,10*ROW('Sanitation Data'!D140))="","",OFFSET('Sanitation Data'!$D$32,0,10*ROW('Sanitation Data'!D140)))</f>
        <v/>
      </c>
      <c r="CP146" s="297" t="str">
        <f ca="true">+IF(OFFSET('Sanitation Data'!$E$28,0,10*ROW('Sanitation Data'!E140))="","",OFFSET('Sanitation Data'!$E$28,0,10*ROW('Sanitation Data'!E140)))</f>
        <v/>
      </c>
      <c r="CQ146" s="297" t="str">
        <f ca="true">+IF(OFFSET('Sanitation Data'!$E$29,0,10*ROW('Sanitation Data'!E140))="","",OFFSET('Sanitation Data'!$E$29,0,10*ROW('Sanitation Data'!E140)))</f>
        <v/>
      </c>
      <c r="CR146" s="297" t="str">
        <f ca="true">+IF(OFFSET('Sanitation Data'!$E$30,0,10*ROW('Sanitation Data'!E140))="","",OFFSET('Sanitation Data'!$E$30,0,10*ROW('Sanitation Data'!E140)))</f>
        <v/>
      </c>
      <c r="CS146" s="297" t="str">
        <f ca="true">+IF(OFFSET('Sanitation Data'!$E$31,0,10*ROW('Sanitation Data'!E140))="","",OFFSET('Sanitation Data'!$E$31,0,10*ROW('Sanitation Data'!E140)))</f>
        <v/>
      </c>
      <c r="CT146" s="297" t="str">
        <f ca="true">+IF(OFFSET('Sanitation Data'!$E$32,0,10*ROW('Sanitation Data'!E140))="","",OFFSET('Sanitation Data'!$E$32,0,10*ROW('Sanitation Data'!E140)))</f>
        <v/>
      </c>
      <c r="CU146" s="297" t="str">
        <f ca="true">+IF(OFFSET('Sanitation Data'!$F$28,0,10*ROW('Sanitation Data'!F140))="","",OFFSET('Sanitation Data'!$F$28,0,10*ROW('Sanitation Data'!F140)))</f>
        <v/>
      </c>
      <c r="CV146" s="297" t="str">
        <f ca="true">+IF(OFFSET('Sanitation Data'!$F$29,0,10*ROW('Sanitation Data'!F140))="","",OFFSET('Sanitation Data'!$F$29,0,10*ROW('Sanitation Data'!F140)))</f>
        <v/>
      </c>
      <c r="CW146" s="297" t="str">
        <f ca="true">+IF(OFFSET('Sanitation Data'!$F$30,0,10*ROW('Sanitation Data'!F140))="","",OFFSET('Sanitation Data'!$F$30,0,10*ROW('Sanitation Data'!F140)))</f>
        <v/>
      </c>
      <c r="CX146" s="297" t="str">
        <f ca="true">+IF(OFFSET('Sanitation Data'!$F$31,0,10*ROW('Sanitation Data'!F140))="","",OFFSET('Sanitation Data'!$F$31,0,10*ROW('Sanitation Data'!F140)))</f>
        <v/>
      </c>
      <c r="CY146" s="297" t="str">
        <f ca="true">+IF(OFFSET('Sanitation Data'!$F$32,0,10*ROW('Sanitation Data'!F140))="","",OFFSET('Sanitation Data'!$F$32,0,10*ROW('Sanitation Data'!F140)))</f>
        <v/>
      </c>
      <c r="CZ146" s="297" t="str">
        <f ca="true">+IF(OFFSET('Sanitation Data'!$G$28,0,10*ROW('Sanitation Data'!G140))="","",OFFSET('Sanitation Data'!$G$28,0,10*ROW('Sanitation Data'!G140)))</f>
        <v/>
      </c>
      <c r="DA146" s="297" t="str">
        <f ca="true">+IF(OFFSET('Sanitation Data'!$G$29,0,10*ROW('Sanitation Data'!G140))="","",OFFSET('Sanitation Data'!$G$29,0,10*ROW('Sanitation Data'!G140)))</f>
        <v/>
      </c>
      <c r="DB146" s="297" t="str">
        <f ca="true">+IF(OFFSET('Sanitation Data'!$G$30,0,10*ROW('Sanitation Data'!G140))="","",OFFSET('Sanitation Data'!$G$30,0,10*ROW('Sanitation Data'!G140)))</f>
        <v/>
      </c>
      <c r="DC146" s="297" t="str">
        <f ca="true">+IF(OFFSET('Sanitation Data'!$G$31,0,10*ROW('Sanitation Data'!G140))="","",OFFSET('Sanitation Data'!$G$31,0,10*ROW('Sanitation Data'!G140)))</f>
        <v/>
      </c>
      <c r="DD146" s="297" t="str">
        <f ca="true">+IF(OFFSET('Sanitation Data'!$G$32,0,10*ROW('Sanitation Data'!G140))="","",OFFSET('Sanitation Data'!$G$32,0,10*ROW('Sanitation Data'!G140)))</f>
        <v/>
      </c>
      <c r="DE146" s="297" t="str">
        <f ca="true">+IF(OFFSET('Sanitation Data'!$H$28,0,10*ROW('Sanitation Data'!H140))="","",OFFSET('Sanitation Data'!$H$28,0,10*ROW('Sanitation Data'!H140)))</f>
        <v/>
      </c>
      <c r="DF146" s="297" t="str">
        <f ca="true">+IF(OFFSET('Sanitation Data'!$H$29,0,10*ROW('Sanitation Data'!H140))="","",OFFSET('Sanitation Data'!$H$29,0,10*ROW('Sanitation Data'!H140)))</f>
        <v/>
      </c>
      <c r="DG146" s="297" t="str">
        <f ca="true">+IF(OFFSET('Sanitation Data'!$H$30,0,10*ROW('Sanitation Data'!H140))="","",OFFSET('Sanitation Data'!$H$30,0,10*ROW('Sanitation Data'!H140)))</f>
        <v/>
      </c>
      <c r="DH146" s="297" t="str">
        <f ca="true">+IF(OFFSET('Sanitation Data'!$H$31,0,10*ROW('Sanitation Data'!H140))="","",OFFSET('Sanitation Data'!$H$31,0,10*ROW('Sanitation Data'!H140)))</f>
        <v/>
      </c>
      <c r="DI146" s="297" t="str">
        <f ca="true">+IF(OFFSET('Sanitation Data'!$H$32,0,10*ROW('Sanitation Data'!H140))="","",OFFSET('Sanitation Data'!$H$32,0,10*ROW('Sanitation Data'!H140)))</f>
        <v/>
      </c>
      <c r="DJ146" s="297" t="str">
        <f ca="true">+IF(OFFSET('Sanitation Data'!$I$28,0,10*ROW('Sanitation Data'!I140))="","",OFFSET('Sanitation Data'!$I$28,0,10*ROW('Sanitation Data'!I140)))</f>
        <v/>
      </c>
      <c r="DK146" s="297" t="str">
        <f ca="true">+IF(OFFSET('Sanitation Data'!$I$29,0,10*ROW('Sanitation Data'!I140))="","",OFFSET('Sanitation Data'!$I$29,0,10*ROW('Sanitation Data'!I140)))</f>
        <v/>
      </c>
      <c r="DL146" s="297" t="str">
        <f ca="true">+IF(OFFSET('Sanitation Data'!$I$30,0,10*ROW('Sanitation Data'!I140))="","",OFFSET('Sanitation Data'!$I$30,0,10*ROW('Sanitation Data'!I140)))</f>
        <v/>
      </c>
      <c r="DM146" s="297" t="str">
        <f ca="true">+IF(OFFSET('Sanitation Data'!$I$31,0,10*ROW('Sanitation Data'!I140))="","",OFFSET('Sanitation Data'!$I$31,0,10*ROW('Sanitation Data'!I140)))</f>
        <v/>
      </c>
      <c r="DN146" s="297" t="str">
        <f ca="true">+IF(OFFSET('Sanitation Data'!$I$32,0,10*ROW('Sanitation Data'!I140))="","",OFFSET('Sanitation Data'!$I$32,0,10*ROW('Sanitation Data'!I140)))</f>
        <v/>
      </c>
      <c r="DO146" s="297" t="str">
        <f ca="true">+IF(OFFSET('Hygiene Data'!$D$11,0,10*ROW('Hygiene Data'!D140))="","",OFFSET('Hygiene Data'!$D$11,0,10*ROW('Hygiene Data'!D140)))</f>
        <v/>
      </c>
      <c r="DP146" s="297" t="str">
        <f ca="true">+IF(OFFSET('Hygiene Data'!$D$12,0,10*ROW('Hygiene Data'!D140))="","",OFFSET('Hygiene Data'!$D$12,0,10*ROW('Hygiene Data'!D140)))</f>
        <v/>
      </c>
      <c r="DQ146" s="297" t="str">
        <f ca="true">+IF(OFFSET('Hygiene Data'!$D$13,0,10*ROW('Hygiene Data'!D140))="","",OFFSET('Hygiene Data'!$D$13,0,10*ROW('Hygiene Data'!D140)))</f>
        <v/>
      </c>
      <c r="DR146" s="297" t="str">
        <f ca="true">+IF(OFFSET('Hygiene Data'!$E$11,0,10*ROW('Hygiene Data'!E140))="","",OFFSET('Hygiene Data'!$E$11,0,10*ROW('Hygiene Data'!E140)))</f>
        <v/>
      </c>
      <c r="DS146" s="297" t="str">
        <f ca="true">+IF(OFFSET('Hygiene Data'!$E$12,0,10*ROW('Hygiene Data'!E140))="","",OFFSET('Hygiene Data'!$E$12,0,10*ROW('Hygiene Data'!E140)))</f>
        <v/>
      </c>
      <c r="DT146" s="297" t="str">
        <f ca="true">+IF(OFFSET('Hygiene Data'!$E$13,0,10*ROW('Hygiene Data'!E140))="","",OFFSET('Hygiene Data'!$E$13,0,10*ROW('Hygiene Data'!E140)))</f>
        <v/>
      </c>
      <c r="DU146" s="297" t="str">
        <f ca="true">+IF(OFFSET('Hygiene Data'!$F$11,0,10*ROW('Hygiene Data'!F140))="","",OFFSET('Hygiene Data'!$F$11,0,10*ROW('Hygiene Data'!F140)))</f>
        <v/>
      </c>
      <c r="DV146" s="297" t="str">
        <f ca="true">+IF(OFFSET('Hygiene Data'!$F$12,0,10*ROW('Hygiene Data'!F140))="","",OFFSET('Hygiene Data'!$F$12,0,10*ROW('Hygiene Data'!F140)))</f>
        <v/>
      </c>
      <c r="DW146" s="297" t="str">
        <f ca="true">+IF(OFFSET('Hygiene Data'!$F$13,0,10*ROW('Hygiene Data'!F140))="","",OFFSET('Hygiene Data'!$F$13,0,10*ROW('Hygiene Data'!F140)))</f>
        <v/>
      </c>
      <c r="DX146" s="297" t="str">
        <f ca="true">+IF(OFFSET('Hygiene Data'!$G$11,0,10*ROW('Hygiene Data'!G140))="","",OFFSET('Hygiene Data'!$G$11,0,10*ROW('Hygiene Data'!G140)))</f>
        <v/>
      </c>
      <c r="DY146" s="297" t="str">
        <f ca="true">+IF(OFFSET('Hygiene Data'!$G$12,0,10*ROW('Hygiene Data'!G140))="","",OFFSET('Hygiene Data'!$G$12,0,10*ROW('Hygiene Data'!G140)))</f>
        <v/>
      </c>
      <c r="DZ146" s="297" t="str">
        <f ca="true">+IF(OFFSET('Hygiene Data'!$G$13,0,10*ROW('Hygiene Data'!G140))="","",OFFSET('Hygiene Data'!$G$13,0,10*ROW('Hygiene Data'!G140)))</f>
        <v/>
      </c>
      <c r="EA146" s="297" t="str">
        <f ca="true">+IF(OFFSET('Hygiene Data'!$H$11,0,10*ROW('Hygiene Data'!H140))="","",OFFSET('Hygiene Data'!$H$11,0,10*ROW('Hygiene Data'!H140)))</f>
        <v/>
      </c>
      <c r="EB146" s="297" t="str">
        <f ca="true">+IF(OFFSET('Hygiene Data'!$H$12,0,10*ROW('Hygiene Data'!H140))="","",OFFSET('Hygiene Data'!$H$12,0,10*ROW('Hygiene Data'!H140)))</f>
        <v/>
      </c>
      <c r="EC146" s="297" t="str">
        <f ca="true">+IF(OFFSET('Hygiene Data'!$H$13,0,10*ROW('Hygiene Data'!H140))="","",OFFSET('Hygiene Data'!$H$13,0,10*ROW('Hygiene Data'!H140)))</f>
        <v/>
      </c>
      <c r="ED146" s="297" t="str">
        <f ca="true">+IF(OFFSET('Hygiene Data'!$I$11,0,10*ROW('Hygiene Data'!I140))="","",OFFSET('Hygiene Data'!$I$11,0,10*ROW('Hygiene Data'!I140)))</f>
        <v/>
      </c>
      <c r="EE146" s="297" t="str">
        <f ca="true">+IF(OFFSET('Hygiene Data'!$I$12,0,10*ROW('Hygiene Data'!I140))="","",OFFSET('Hygiene Data'!$I$12,0,10*ROW('Hygiene Data'!I140)))</f>
        <v/>
      </c>
      <c r="EF146" s="29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3"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7"/>
      <c r="BS147" s="297" t="str">
        <f ca="true">+IF(OFFSET('Water Data'!$D$27,0,10*ROW('Water Data'!D141))="","",OFFSET('Water Data'!$D$27,0,10*ROW('Water Data'!D141)))</f>
        <v/>
      </c>
      <c r="BT147" s="297" t="str">
        <f ca="true">+IF(OFFSET('Water Data'!$D$28,0,10*ROW('Water Data'!D141))="","",OFFSET('Water Data'!$D$28,0,10*ROW('Water Data'!D141)))</f>
        <v/>
      </c>
      <c r="BU147" s="297" t="str">
        <f ca="true">+IF(OFFSET('Water Data'!$D$29,0,10*ROW('Water Data'!D141))="","",OFFSET('Water Data'!$D$29,0,10*ROW('Water Data'!D141)))</f>
        <v/>
      </c>
      <c r="BV147" s="297" t="str">
        <f ca="true">+IF(OFFSET('Water Data'!$E$27,0,10*ROW('Water Data'!E141))="","",OFFSET('Water Data'!$E$27,0,10*ROW('Water Data'!E141)))</f>
        <v/>
      </c>
      <c r="BW147" s="297" t="str">
        <f ca="true">+IF(OFFSET('Water Data'!$E$28,0,10*ROW('Water Data'!E141))="","",OFFSET('Water Data'!$E$28,0,10*ROW('Water Data'!E141)))</f>
        <v/>
      </c>
      <c r="BX147" s="297" t="str">
        <f ca="true">+IF(OFFSET('Water Data'!$E$29,0,10*ROW('Water Data'!E141))="","",OFFSET('Water Data'!$E$29,0,10*ROW('Water Data'!E141)))</f>
        <v/>
      </c>
      <c r="BY147" s="297" t="str">
        <f ca="true">+IF(OFFSET('Water Data'!$F$27,0,10*ROW('Water Data'!F141))="","",OFFSET('Water Data'!$F$27,0,10*ROW('Water Data'!F141)))</f>
        <v/>
      </c>
      <c r="BZ147" s="297" t="str">
        <f ca="true">+IF(OFFSET('Water Data'!$F$28,0,10*ROW('Water Data'!F141))="","",OFFSET('Water Data'!$F$28,0,10*ROW('Water Data'!F141)))</f>
        <v/>
      </c>
      <c r="CA147" s="297" t="str">
        <f ca="true">+IF(OFFSET('Water Data'!$F$29,0,10*ROW('Water Data'!F141))="","",OFFSET('Water Data'!$F$29,0,10*ROW('Water Data'!F141)))</f>
        <v/>
      </c>
      <c r="CB147" s="297" t="str">
        <f ca="true">+IF(OFFSET('Water Data'!$G$27,0,10*ROW('Water Data'!G141))="","",OFFSET('Water Data'!$G$27,0,10*ROW('Water Data'!G141)))</f>
        <v/>
      </c>
      <c r="CC147" s="297" t="str">
        <f ca="true">+IF(OFFSET('Water Data'!$G$28,0,10*ROW('Water Data'!G141))="","",OFFSET('Water Data'!$G$28,0,10*ROW('Water Data'!G141)))</f>
        <v/>
      </c>
      <c r="CD147" s="297" t="str">
        <f ca="true">+IF(OFFSET('Water Data'!$G$29,0,10*ROW('Water Data'!G141))="","",OFFSET('Water Data'!$G$29,0,10*ROW('Water Data'!G141)))</f>
        <v/>
      </c>
      <c r="CE147" s="297" t="str">
        <f ca="true">+IF(OFFSET('Water Data'!$H$27,0,10*ROW('Water Data'!H141))="","",OFFSET('Water Data'!$H$27,0,10*ROW('Water Data'!H141)))</f>
        <v/>
      </c>
      <c r="CF147" s="297" t="str">
        <f ca="true">+IF(OFFSET('Water Data'!$H$28,0,10*ROW('Water Data'!H141))="","",OFFSET('Water Data'!$H$28,0,10*ROW('Water Data'!H141)))</f>
        <v/>
      </c>
      <c r="CG147" s="297" t="str">
        <f ca="true">+IF(OFFSET('Water Data'!$H$29,0,10*ROW('Water Data'!H141))="","",OFFSET('Water Data'!$H$29,0,10*ROW('Water Data'!H141)))</f>
        <v/>
      </c>
      <c r="CH147" s="297" t="str">
        <f ca="true">+IF(OFFSET('Water Data'!$I$27,0,10*ROW('Water Data'!I141))="","",OFFSET('Water Data'!$I$27,0,10*ROW('Water Data'!I141)))</f>
        <v/>
      </c>
      <c r="CI147" s="297" t="str">
        <f ca="true">+IF(OFFSET('Water Data'!$I$28,0,10*ROW('Water Data'!I141))="","",OFFSET('Water Data'!$I$28,0,10*ROW('Water Data'!I141)))</f>
        <v/>
      </c>
      <c r="CJ147" s="297" t="str">
        <f ca="true">+IF(OFFSET('Water Data'!$I$29,0,10*ROW('Water Data'!I141))="","",OFFSET('Water Data'!$I$29,0,10*ROW('Water Data'!I141)))</f>
        <v/>
      </c>
      <c r="CK147" s="297" t="str">
        <f ca="true">+IF(OFFSET('Sanitation Data'!$D$28,0,10*ROW('Sanitation Data'!D141))="","",OFFSET('Sanitation Data'!$D$28,0,10*ROW('Sanitation Data'!D141)))</f>
        <v/>
      </c>
      <c r="CL147" s="297" t="str">
        <f ca="true">+IF(OFFSET('Sanitation Data'!$D$29,0,10*ROW('Sanitation Data'!D141))="","",OFFSET('Sanitation Data'!$D$29,0,10*ROW('Sanitation Data'!D141)))</f>
        <v/>
      </c>
      <c r="CM147" s="297" t="str">
        <f ca="true">+IF(OFFSET('Sanitation Data'!$D$30,0,10*ROW('Sanitation Data'!D141))="","",OFFSET('Sanitation Data'!$D$30,0,10*ROW('Sanitation Data'!D141)))</f>
        <v/>
      </c>
      <c r="CN147" s="297" t="str">
        <f ca="true">+IF(OFFSET('Sanitation Data'!$D$31,0,10*ROW('Sanitation Data'!D141))="","",OFFSET('Sanitation Data'!$D$31,0,10*ROW('Sanitation Data'!D141)))</f>
        <v/>
      </c>
      <c r="CO147" s="297" t="str">
        <f ca="true">+IF(OFFSET('Sanitation Data'!$D$32,0,10*ROW('Sanitation Data'!D141))="","",OFFSET('Sanitation Data'!$D$32,0,10*ROW('Sanitation Data'!D141)))</f>
        <v/>
      </c>
      <c r="CP147" s="297" t="str">
        <f ca="true">+IF(OFFSET('Sanitation Data'!$E$28,0,10*ROW('Sanitation Data'!E141))="","",OFFSET('Sanitation Data'!$E$28,0,10*ROW('Sanitation Data'!E141)))</f>
        <v/>
      </c>
      <c r="CQ147" s="297" t="str">
        <f ca="true">+IF(OFFSET('Sanitation Data'!$E$29,0,10*ROW('Sanitation Data'!E141))="","",OFFSET('Sanitation Data'!$E$29,0,10*ROW('Sanitation Data'!E141)))</f>
        <v/>
      </c>
      <c r="CR147" s="297" t="str">
        <f ca="true">+IF(OFFSET('Sanitation Data'!$E$30,0,10*ROW('Sanitation Data'!E141))="","",OFFSET('Sanitation Data'!$E$30,0,10*ROW('Sanitation Data'!E141)))</f>
        <v/>
      </c>
      <c r="CS147" s="297" t="str">
        <f ca="true">+IF(OFFSET('Sanitation Data'!$E$31,0,10*ROW('Sanitation Data'!E141))="","",OFFSET('Sanitation Data'!$E$31,0,10*ROW('Sanitation Data'!E141)))</f>
        <v/>
      </c>
      <c r="CT147" s="297" t="str">
        <f ca="true">+IF(OFFSET('Sanitation Data'!$E$32,0,10*ROW('Sanitation Data'!E141))="","",OFFSET('Sanitation Data'!$E$32,0,10*ROW('Sanitation Data'!E141)))</f>
        <v/>
      </c>
      <c r="CU147" s="297" t="str">
        <f ca="true">+IF(OFFSET('Sanitation Data'!$F$28,0,10*ROW('Sanitation Data'!F141))="","",OFFSET('Sanitation Data'!$F$28,0,10*ROW('Sanitation Data'!F141)))</f>
        <v/>
      </c>
      <c r="CV147" s="297" t="str">
        <f ca="true">+IF(OFFSET('Sanitation Data'!$F$29,0,10*ROW('Sanitation Data'!F141))="","",OFFSET('Sanitation Data'!$F$29,0,10*ROW('Sanitation Data'!F141)))</f>
        <v/>
      </c>
      <c r="CW147" s="297" t="str">
        <f ca="true">+IF(OFFSET('Sanitation Data'!$F$30,0,10*ROW('Sanitation Data'!F141))="","",OFFSET('Sanitation Data'!$F$30,0,10*ROW('Sanitation Data'!F141)))</f>
        <v/>
      </c>
      <c r="CX147" s="297" t="str">
        <f ca="true">+IF(OFFSET('Sanitation Data'!$F$31,0,10*ROW('Sanitation Data'!F141))="","",OFFSET('Sanitation Data'!$F$31,0,10*ROW('Sanitation Data'!F141)))</f>
        <v/>
      </c>
      <c r="CY147" s="297" t="str">
        <f ca="true">+IF(OFFSET('Sanitation Data'!$F$32,0,10*ROW('Sanitation Data'!F141))="","",OFFSET('Sanitation Data'!$F$32,0,10*ROW('Sanitation Data'!F141)))</f>
        <v/>
      </c>
      <c r="CZ147" s="297" t="str">
        <f ca="true">+IF(OFFSET('Sanitation Data'!$G$28,0,10*ROW('Sanitation Data'!G141))="","",OFFSET('Sanitation Data'!$G$28,0,10*ROW('Sanitation Data'!G141)))</f>
        <v/>
      </c>
      <c r="DA147" s="297" t="str">
        <f ca="true">+IF(OFFSET('Sanitation Data'!$G$29,0,10*ROW('Sanitation Data'!G141))="","",OFFSET('Sanitation Data'!$G$29,0,10*ROW('Sanitation Data'!G141)))</f>
        <v/>
      </c>
      <c r="DB147" s="297" t="str">
        <f ca="true">+IF(OFFSET('Sanitation Data'!$G$30,0,10*ROW('Sanitation Data'!G141))="","",OFFSET('Sanitation Data'!$G$30,0,10*ROW('Sanitation Data'!G141)))</f>
        <v/>
      </c>
      <c r="DC147" s="297" t="str">
        <f ca="true">+IF(OFFSET('Sanitation Data'!$G$31,0,10*ROW('Sanitation Data'!G141))="","",OFFSET('Sanitation Data'!$G$31,0,10*ROW('Sanitation Data'!G141)))</f>
        <v/>
      </c>
      <c r="DD147" s="297" t="str">
        <f ca="true">+IF(OFFSET('Sanitation Data'!$G$32,0,10*ROW('Sanitation Data'!G141))="","",OFFSET('Sanitation Data'!$G$32,0,10*ROW('Sanitation Data'!G141)))</f>
        <v/>
      </c>
      <c r="DE147" s="297" t="str">
        <f ca="true">+IF(OFFSET('Sanitation Data'!$H$28,0,10*ROW('Sanitation Data'!H141))="","",OFFSET('Sanitation Data'!$H$28,0,10*ROW('Sanitation Data'!H141)))</f>
        <v/>
      </c>
      <c r="DF147" s="297" t="str">
        <f ca="true">+IF(OFFSET('Sanitation Data'!$H$29,0,10*ROW('Sanitation Data'!H141))="","",OFFSET('Sanitation Data'!$H$29,0,10*ROW('Sanitation Data'!H141)))</f>
        <v/>
      </c>
      <c r="DG147" s="297" t="str">
        <f ca="true">+IF(OFFSET('Sanitation Data'!$H$30,0,10*ROW('Sanitation Data'!H141))="","",OFFSET('Sanitation Data'!$H$30,0,10*ROW('Sanitation Data'!H141)))</f>
        <v/>
      </c>
      <c r="DH147" s="297" t="str">
        <f ca="true">+IF(OFFSET('Sanitation Data'!$H$31,0,10*ROW('Sanitation Data'!H141))="","",OFFSET('Sanitation Data'!$H$31,0,10*ROW('Sanitation Data'!H141)))</f>
        <v/>
      </c>
      <c r="DI147" s="297" t="str">
        <f ca="true">+IF(OFFSET('Sanitation Data'!$H$32,0,10*ROW('Sanitation Data'!H141))="","",OFFSET('Sanitation Data'!$H$32,0,10*ROW('Sanitation Data'!H141)))</f>
        <v/>
      </c>
      <c r="DJ147" s="297" t="str">
        <f ca="true">+IF(OFFSET('Sanitation Data'!$I$28,0,10*ROW('Sanitation Data'!I141))="","",OFFSET('Sanitation Data'!$I$28,0,10*ROW('Sanitation Data'!I141)))</f>
        <v/>
      </c>
      <c r="DK147" s="297" t="str">
        <f ca="true">+IF(OFFSET('Sanitation Data'!$I$29,0,10*ROW('Sanitation Data'!I141))="","",OFFSET('Sanitation Data'!$I$29,0,10*ROW('Sanitation Data'!I141)))</f>
        <v/>
      </c>
      <c r="DL147" s="297" t="str">
        <f ca="true">+IF(OFFSET('Sanitation Data'!$I$30,0,10*ROW('Sanitation Data'!I141))="","",OFFSET('Sanitation Data'!$I$30,0,10*ROW('Sanitation Data'!I141)))</f>
        <v/>
      </c>
      <c r="DM147" s="297" t="str">
        <f ca="true">+IF(OFFSET('Sanitation Data'!$I$31,0,10*ROW('Sanitation Data'!I141))="","",OFFSET('Sanitation Data'!$I$31,0,10*ROW('Sanitation Data'!I141)))</f>
        <v/>
      </c>
      <c r="DN147" s="297" t="str">
        <f ca="true">+IF(OFFSET('Sanitation Data'!$I$32,0,10*ROW('Sanitation Data'!I141))="","",OFFSET('Sanitation Data'!$I$32,0,10*ROW('Sanitation Data'!I141)))</f>
        <v/>
      </c>
      <c r="DO147" s="297" t="str">
        <f ca="true">+IF(OFFSET('Hygiene Data'!$D$11,0,10*ROW('Hygiene Data'!D141))="","",OFFSET('Hygiene Data'!$D$11,0,10*ROW('Hygiene Data'!D141)))</f>
        <v/>
      </c>
      <c r="DP147" s="297" t="str">
        <f ca="true">+IF(OFFSET('Hygiene Data'!$D$12,0,10*ROW('Hygiene Data'!D141))="","",OFFSET('Hygiene Data'!$D$12,0,10*ROW('Hygiene Data'!D141)))</f>
        <v/>
      </c>
      <c r="DQ147" s="297" t="str">
        <f ca="true">+IF(OFFSET('Hygiene Data'!$D$13,0,10*ROW('Hygiene Data'!D141))="","",OFFSET('Hygiene Data'!$D$13,0,10*ROW('Hygiene Data'!D141)))</f>
        <v/>
      </c>
      <c r="DR147" s="297" t="str">
        <f ca="true">+IF(OFFSET('Hygiene Data'!$E$11,0,10*ROW('Hygiene Data'!E141))="","",OFFSET('Hygiene Data'!$E$11,0,10*ROW('Hygiene Data'!E141)))</f>
        <v/>
      </c>
      <c r="DS147" s="297" t="str">
        <f ca="true">+IF(OFFSET('Hygiene Data'!$E$12,0,10*ROW('Hygiene Data'!E141))="","",OFFSET('Hygiene Data'!$E$12,0,10*ROW('Hygiene Data'!E141)))</f>
        <v/>
      </c>
      <c r="DT147" s="297" t="str">
        <f ca="true">+IF(OFFSET('Hygiene Data'!$E$13,0,10*ROW('Hygiene Data'!E141))="","",OFFSET('Hygiene Data'!$E$13,0,10*ROW('Hygiene Data'!E141)))</f>
        <v/>
      </c>
      <c r="DU147" s="297" t="str">
        <f ca="true">+IF(OFFSET('Hygiene Data'!$F$11,0,10*ROW('Hygiene Data'!F141))="","",OFFSET('Hygiene Data'!$F$11,0,10*ROW('Hygiene Data'!F141)))</f>
        <v/>
      </c>
      <c r="DV147" s="297" t="str">
        <f ca="true">+IF(OFFSET('Hygiene Data'!$F$12,0,10*ROW('Hygiene Data'!F141))="","",OFFSET('Hygiene Data'!$F$12,0,10*ROW('Hygiene Data'!F141)))</f>
        <v/>
      </c>
      <c r="DW147" s="297" t="str">
        <f ca="true">+IF(OFFSET('Hygiene Data'!$F$13,0,10*ROW('Hygiene Data'!F141))="","",OFFSET('Hygiene Data'!$F$13,0,10*ROW('Hygiene Data'!F141)))</f>
        <v/>
      </c>
      <c r="DX147" s="297" t="str">
        <f ca="true">+IF(OFFSET('Hygiene Data'!$G$11,0,10*ROW('Hygiene Data'!G141))="","",OFFSET('Hygiene Data'!$G$11,0,10*ROW('Hygiene Data'!G141)))</f>
        <v/>
      </c>
      <c r="DY147" s="297" t="str">
        <f ca="true">+IF(OFFSET('Hygiene Data'!$G$12,0,10*ROW('Hygiene Data'!G141))="","",OFFSET('Hygiene Data'!$G$12,0,10*ROW('Hygiene Data'!G141)))</f>
        <v/>
      </c>
      <c r="DZ147" s="297" t="str">
        <f ca="true">+IF(OFFSET('Hygiene Data'!$G$13,0,10*ROW('Hygiene Data'!G141))="","",OFFSET('Hygiene Data'!$G$13,0,10*ROW('Hygiene Data'!G141)))</f>
        <v/>
      </c>
      <c r="EA147" s="297" t="str">
        <f ca="true">+IF(OFFSET('Hygiene Data'!$H$11,0,10*ROW('Hygiene Data'!H141))="","",OFFSET('Hygiene Data'!$H$11,0,10*ROW('Hygiene Data'!H141)))</f>
        <v/>
      </c>
      <c r="EB147" s="297" t="str">
        <f ca="true">+IF(OFFSET('Hygiene Data'!$H$12,0,10*ROW('Hygiene Data'!H141))="","",OFFSET('Hygiene Data'!$H$12,0,10*ROW('Hygiene Data'!H141)))</f>
        <v/>
      </c>
      <c r="EC147" s="297" t="str">
        <f ca="true">+IF(OFFSET('Hygiene Data'!$H$13,0,10*ROW('Hygiene Data'!H141))="","",OFFSET('Hygiene Data'!$H$13,0,10*ROW('Hygiene Data'!H141)))</f>
        <v/>
      </c>
      <c r="ED147" s="297" t="str">
        <f ca="true">+IF(OFFSET('Hygiene Data'!$I$11,0,10*ROW('Hygiene Data'!I141))="","",OFFSET('Hygiene Data'!$I$11,0,10*ROW('Hygiene Data'!I141)))</f>
        <v/>
      </c>
      <c r="EE147" s="297" t="str">
        <f ca="true">+IF(OFFSET('Hygiene Data'!$I$12,0,10*ROW('Hygiene Data'!I141))="","",OFFSET('Hygiene Data'!$I$12,0,10*ROW('Hygiene Data'!I141)))</f>
        <v/>
      </c>
      <c r="EF147" s="29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3"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7"/>
      <c r="BS148" s="297" t="str">
        <f ca="true">+IF(OFFSET('Water Data'!$D$27,0,10*ROW('Water Data'!D142))="","",OFFSET('Water Data'!$D$27,0,10*ROW('Water Data'!D142)))</f>
        <v/>
      </c>
      <c r="BT148" s="297" t="str">
        <f ca="true">+IF(OFFSET('Water Data'!$D$28,0,10*ROW('Water Data'!D142))="","",OFFSET('Water Data'!$D$28,0,10*ROW('Water Data'!D142)))</f>
        <v/>
      </c>
      <c r="BU148" s="297" t="str">
        <f ca="true">+IF(OFFSET('Water Data'!$D$29,0,10*ROW('Water Data'!D142))="","",OFFSET('Water Data'!$D$29,0,10*ROW('Water Data'!D142)))</f>
        <v/>
      </c>
      <c r="BV148" s="297" t="str">
        <f ca="true">+IF(OFFSET('Water Data'!$E$27,0,10*ROW('Water Data'!E142))="","",OFFSET('Water Data'!$E$27,0,10*ROW('Water Data'!E142)))</f>
        <v/>
      </c>
      <c r="BW148" s="297" t="str">
        <f ca="true">+IF(OFFSET('Water Data'!$E$28,0,10*ROW('Water Data'!E142))="","",OFFSET('Water Data'!$E$28,0,10*ROW('Water Data'!E142)))</f>
        <v/>
      </c>
      <c r="BX148" s="297" t="str">
        <f ca="true">+IF(OFFSET('Water Data'!$E$29,0,10*ROW('Water Data'!E142))="","",OFFSET('Water Data'!$E$29,0,10*ROW('Water Data'!E142)))</f>
        <v/>
      </c>
      <c r="BY148" s="297" t="str">
        <f ca="true">+IF(OFFSET('Water Data'!$F$27,0,10*ROW('Water Data'!F142))="","",OFFSET('Water Data'!$F$27,0,10*ROW('Water Data'!F142)))</f>
        <v/>
      </c>
      <c r="BZ148" s="297" t="str">
        <f ca="true">+IF(OFFSET('Water Data'!$F$28,0,10*ROW('Water Data'!F142))="","",OFFSET('Water Data'!$F$28,0,10*ROW('Water Data'!F142)))</f>
        <v/>
      </c>
      <c r="CA148" s="297" t="str">
        <f ca="true">+IF(OFFSET('Water Data'!$F$29,0,10*ROW('Water Data'!F142))="","",OFFSET('Water Data'!$F$29,0,10*ROW('Water Data'!F142)))</f>
        <v/>
      </c>
      <c r="CB148" s="297" t="str">
        <f ca="true">+IF(OFFSET('Water Data'!$G$27,0,10*ROW('Water Data'!G142))="","",OFFSET('Water Data'!$G$27,0,10*ROW('Water Data'!G142)))</f>
        <v/>
      </c>
      <c r="CC148" s="297" t="str">
        <f ca="true">+IF(OFFSET('Water Data'!$G$28,0,10*ROW('Water Data'!G142))="","",OFFSET('Water Data'!$G$28,0,10*ROW('Water Data'!G142)))</f>
        <v/>
      </c>
      <c r="CD148" s="297" t="str">
        <f ca="true">+IF(OFFSET('Water Data'!$G$29,0,10*ROW('Water Data'!G142))="","",OFFSET('Water Data'!$G$29,0,10*ROW('Water Data'!G142)))</f>
        <v/>
      </c>
      <c r="CE148" s="297" t="str">
        <f ca="true">+IF(OFFSET('Water Data'!$H$27,0,10*ROW('Water Data'!H142))="","",OFFSET('Water Data'!$H$27,0,10*ROW('Water Data'!H142)))</f>
        <v/>
      </c>
      <c r="CF148" s="297" t="str">
        <f ca="true">+IF(OFFSET('Water Data'!$H$28,0,10*ROW('Water Data'!H142))="","",OFFSET('Water Data'!$H$28,0,10*ROW('Water Data'!H142)))</f>
        <v/>
      </c>
      <c r="CG148" s="297" t="str">
        <f ca="true">+IF(OFFSET('Water Data'!$H$29,0,10*ROW('Water Data'!H142))="","",OFFSET('Water Data'!$H$29,0,10*ROW('Water Data'!H142)))</f>
        <v/>
      </c>
      <c r="CH148" s="297" t="str">
        <f ca="true">+IF(OFFSET('Water Data'!$I$27,0,10*ROW('Water Data'!I142))="","",OFFSET('Water Data'!$I$27,0,10*ROW('Water Data'!I142)))</f>
        <v/>
      </c>
      <c r="CI148" s="297" t="str">
        <f ca="true">+IF(OFFSET('Water Data'!$I$28,0,10*ROW('Water Data'!I142))="","",OFFSET('Water Data'!$I$28,0,10*ROW('Water Data'!I142)))</f>
        <v/>
      </c>
      <c r="CJ148" s="297" t="str">
        <f ca="true">+IF(OFFSET('Water Data'!$I$29,0,10*ROW('Water Data'!I142))="","",OFFSET('Water Data'!$I$29,0,10*ROW('Water Data'!I142)))</f>
        <v/>
      </c>
      <c r="CK148" s="297" t="str">
        <f ca="true">+IF(OFFSET('Sanitation Data'!$D$28,0,10*ROW('Sanitation Data'!D142))="","",OFFSET('Sanitation Data'!$D$28,0,10*ROW('Sanitation Data'!D142)))</f>
        <v/>
      </c>
      <c r="CL148" s="297" t="str">
        <f ca="true">+IF(OFFSET('Sanitation Data'!$D$29,0,10*ROW('Sanitation Data'!D142))="","",OFFSET('Sanitation Data'!$D$29,0,10*ROW('Sanitation Data'!D142)))</f>
        <v/>
      </c>
      <c r="CM148" s="297" t="str">
        <f ca="true">+IF(OFFSET('Sanitation Data'!$D$30,0,10*ROW('Sanitation Data'!D142))="","",OFFSET('Sanitation Data'!$D$30,0,10*ROW('Sanitation Data'!D142)))</f>
        <v/>
      </c>
      <c r="CN148" s="297" t="str">
        <f ca="true">+IF(OFFSET('Sanitation Data'!$D$31,0,10*ROW('Sanitation Data'!D142))="","",OFFSET('Sanitation Data'!$D$31,0,10*ROW('Sanitation Data'!D142)))</f>
        <v/>
      </c>
      <c r="CO148" s="297" t="str">
        <f ca="true">+IF(OFFSET('Sanitation Data'!$D$32,0,10*ROW('Sanitation Data'!D142))="","",OFFSET('Sanitation Data'!$D$32,0,10*ROW('Sanitation Data'!D142)))</f>
        <v/>
      </c>
      <c r="CP148" s="297" t="str">
        <f ca="true">+IF(OFFSET('Sanitation Data'!$E$28,0,10*ROW('Sanitation Data'!E142))="","",OFFSET('Sanitation Data'!$E$28,0,10*ROW('Sanitation Data'!E142)))</f>
        <v/>
      </c>
      <c r="CQ148" s="297" t="str">
        <f ca="true">+IF(OFFSET('Sanitation Data'!$E$29,0,10*ROW('Sanitation Data'!E142))="","",OFFSET('Sanitation Data'!$E$29,0,10*ROW('Sanitation Data'!E142)))</f>
        <v/>
      </c>
      <c r="CR148" s="297" t="str">
        <f ca="true">+IF(OFFSET('Sanitation Data'!$E$30,0,10*ROW('Sanitation Data'!E142))="","",OFFSET('Sanitation Data'!$E$30,0,10*ROW('Sanitation Data'!E142)))</f>
        <v/>
      </c>
      <c r="CS148" s="297" t="str">
        <f ca="true">+IF(OFFSET('Sanitation Data'!$E$31,0,10*ROW('Sanitation Data'!E142))="","",OFFSET('Sanitation Data'!$E$31,0,10*ROW('Sanitation Data'!E142)))</f>
        <v/>
      </c>
      <c r="CT148" s="297" t="str">
        <f ca="true">+IF(OFFSET('Sanitation Data'!$E$32,0,10*ROW('Sanitation Data'!E142))="","",OFFSET('Sanitation Data'!$E$32,0,10*ROW('Sanitation Data'!E142)))</f>
        <v/>
      </c>
      <c r="CU148" s="297" t="str">
        <f ca="true">+IF(OFFSET('Sanitation Data'!$F$28,0,10*ROW('Sanitation Data'!F142))="","",OFFSET('Sanitation Data'!$F$28,0,10*ROW('Sanitation Data'!F142)))</f>
        <v/>
      </c>
      <c r="CV148" s="297" t="str">
        <f ca="true">+IF(OFFSET('Sanitation Data'!$F$29,0,10*ROW('Sanitation Data'!F142))="","",OFFSET('Sanitation Data'!$F$29,0,10*ROW('Sanitation Data'!F142)))</f>
        <v/>
      </c>
      <c r="CW148" s="297" t="str">
        <f ca="true">+IF(OFFSET('Sanitation Data'!$F$30,0,10*ROW('Sanitation Data'!F142))="","",OFFSET('Sanitation Data'!$F$30,0,10*ROW('Sanitation Data'!F142)))</f>
        <v/>
      </c>
      <c r="CX148" s="297" t="str">
        <f ca="true">+IF(OFFSET('Sanitation Data'!$F$31,0,10*ROW('Sanitation Data'!F142))="","",OFFSET('Sanitation Data'!$F$31,0,10*ROW('Sanitation Data'!F142)))</f>
        <v/>
      </c>
      <c r="CY148" s="297" t="str">
        <f ca="true">+IF(OFFSET('Sanitation Data'!$F$32,0,10*ROW('Sanitation Data'!F142))="","",OFFSET('Sanitation Data'!$F$32,0,10*ROW('Sanitation Data'!F142)))</f>
        <v/>
      </c>
      <c r="CZ148" s="297" t="str">
        <f ca="true">+IF(OFFSET('Sanitation Data'!$G$28,0,10*ROW('Sanitation Data'!G142))="","",OFFSET('Sanitation Data'!$G$28,0,10*ROW('Sanitation Data'!G142)))</f>
        <v/>
      </c>
      <c r="DA148" s="297" t="str">
        <f ca="true">+IF(OFFSET('Sanitation Data'!$G$29,0,10*ROW('Sanitation Data'!G142))="","",OFFSET('Sanitation Data'!$G$29,0,10*ROW('Sanitation Data'!G142)))</f>
        <v/>
      </c>
      <c r="DB148" s="297" t="str">
        <f ca="true">+IF(OFFSET('Sanitation Data'!$G$30,0,10*ROW('Sanitation Data'!G142))="","",OFFSET('Sanitation Data'!$G$30,0,10*ROW('Sanitation Data'!G142)))</f>
        <v/>
      </c>
      <c r="DC148" s="297" t="str">
        <f ca="true">+IF(OFFSET('Sanitation Data'!$G$31,0,10*ROW('Sanitation Data'!G142))="","",OFFSET('Sanitation Data'!$G$31,0,10*ROW('Sanitation Data'!G142)))</f>
        <v/>
      </c>
      <c r="DD148" s="297" t="str">
        <f ca="true">+IF(OFFSET('Sanitation Data'!$G$32,0,10*ROW('Sanitation Data'!G142))="","",OFFSET('Sanitation Data'!$G$32,0,10*ROW('Sanitation Data'!G142)))</f>
        <v/>
      </c>
      <c r="DE148" s="297" t="str">
        <f ca="true">+IF(OFFSET('Sanitation Data'!$H$28,0,10*ROW('Sanitation Data'!H142))="","",OFFSET('Sanitation Data'!$H$28,0,10*ROW('Sanitation Data'!H142)))</f>
        <v/>
      </c>
      <c r="DF148" s="297" t="str">
        <f ca="true">+IF(OFFSET('Sanitation Data'!$H$29,0,10*ROW('Sanitation Data'!H142))="","",OFFSET('Sanitation Data'!$H$29,0,10*ROW('Sanitation Data'!H142)))</f>
        <v/>
      </c>
      <c r="DG148" s="297" t="str">
        <f ca="true">+IF(OFFSET('Sanitation Data'!$H$30,0,10*ROW('Sanitation Data'!H142))="","",OFFSET('Sanitation Data'!$H$30,0,10*ROW('Sanitation Data'!H142)))</f>
        <v/>
      </c>
      <c r="DH148" s="297" t="str">
        <f ca="true">+IF(OFFSET('Sanitation Data'!$H$31,0,10*ROW('Sanitation Data'!H142))="","",OFFSET('Sanitation Data'!$H$31,0,10*ROW('Sanitation Data'!H142)))</f>
        <v/>
      </c>
      <c r="DI148" s="297" t="str">
        <f ca="true">+IF(OFFSET('Sanitation Data'!$H$32,0,10*ROW('Sanitation Data'!H142))="","",OFFSET('Sanitation Data'!$H$32,0,10*ROW('Sanitation Data'!H142)))</f>
        <v/>
      </c>
      <c r="DJ148" s="297" t="str">
        <f ca="true">+IF(OFFSET('Sanitation Data'!$I$28,0,10*ROW('Sanitation Data'!I142))="","",OFFSET('Sanitation Data'!$I$28,0,10*ROW('Sanitation Data'!I142)))</f>
        <v/>
      </c>
      <c r="DK148" s="297" t="str">
        <f ca="true">+IF(OFFSET('Sanitation Data'!$I$29,0,10*ROW('Sanitation Data'!I142))="","",OFFSET('Sanitation Data'!$I$29,0,10*ROW('Sanitation Data'!I142)))</f>
        <v/>
      </c>
      <c r="DL148" s="297" t="str">
        <f ca="true">+IF(OFFSET('Sanitation Data'!$I$30,0,10*ROW('Sanitation Data'!I142))="","",OFFSET('Sanitation Data'!$I$30,0,10*ROW('Sanitation Data'!I142)))</f>
        <v/>
      </c>
      <c r="DM148" s="297" t="str">
        <f ca="true">+IF(OFFSET('Sanitation Data'!$I$31,0,10*ROW('Sanitation Data'!I142))="","",OFFSET('Sanitation Data'!$I$31,0,10*ROW('Sanitation Data'!I142)))</f>
        <v/>
      </c>
      <c r="DN148" s="297" t="str">
        <f ca="true">+IF(OFFSET('Sanitation Data'!$I$32,0,10*ROW('Sanitation Data'!I142))="","",OFFSET('Sanitation Data'!$I$32,0,10*ROW('Sanitation Data'!I142)))</f>
        <v/>
      </c>
      <c r="DO148" s="297" t="str">
        <f ca="true">+IF(OFFSET('Hygiene Data'!$D$11,0,10*ROW('Hygiene Data'!D142))="","",OFFSET('Hygiene Data'!$D$11,0,10*ROW('Hygiene Data'!D142)))</f>
        <v/>
      </c>
      <c r="DP148" s="297" t="str">
        <f ca="true">+IF(OFFSET('Hygiene Data'!$D$12,0,10*ROW('Hygiene Data'!D142))="","",OFFSET('Hygiene Data'!$D$12,0,10*ROW('Hygiene Data'!D142)))</f>
        <v/>
      </c>
      <c r="DQ148" s="297" t="str">
        <f ca="true">+IF(OFFSET('Hygiene Data'!$D$13,0,10*ROW('Hygiene Data'!D142))="","",OFFSET('Hygiene Data'!$D$13,0,10*ROW('Hygiene Data'!D142)))</f>
        <v/>
      </c>
      <c r="DR148" s="297" t="str">
        <f ca="true">+IF(OFFSET('Hygiene Data'!$E$11,0,10*ROW('Hygiene Data'!E142))="","",OFFSET('Hygiene Data'!$E$11,0,10*ROW('Hygiene Data'!E142)))</f>
        <v/>
      </c>
      <c r="DS148" s="297" t="str">
        <f ca="true">+IF(OFFSET('Hygiene Data'!$E$12,0,10*ROW('Hygiene Data'!E142))="","",OFFSET('Hygiene Data'!$E$12,0,10*ROW('Hygiene Data'!E142)))</f>
        <v/>
      </c>
      <c r="DT148" s="297" t="str">
        <f ca="true">+IF(OFFSET('Hygiene Data'!$E$13,0,10*ROW('Hygiene Data'!E142))="","",OFFSET('Hygiene Data'!$E$13,0,10*ROW('Hygiene Data'!E142)))</f>
        <v/>
      </c>
      <c r="DU148" s="297" t="str">
        <f ca="true">+IF(OFFSET('Hygiene Data'!$F$11,0,10*ROW('Hygiene Data'!F142))="","",OFFSET('Hygiene Data'!$F$11,0,10*ROW('Hygiene Data'!F142)))</f>
        <v/>
      </c>
      <c r="DV148" s="297" t="str">
        <f ca="true">+IF(OFFSET('Hygiene Data'!$F$12,0,10*ROW('Hygiene Data'!F142))="","",OFFSET('Hygiene Data'!$F$12,0,10*ROW('Hygiene Data'!F142)))</f>
        <v/>
      </c>
      <c r="DW148" s="297" t="str">
        <f ca="true">+IF(OFFSET('Hygiene Data'!$F$13,0,10*ROW('Hygiene Data'!F142))="","",OFFSET('Hygiene Data'!$F$13,0,10*ROW('Hygiene Data'!F142)))</f>
        <v/>
      </c>
      <c r="DX148" s="297" t="str">
        <f ca="true">+IF(OFFSET('Hygiene Data'!$G$11,0,10*ROW('Hygiene Data'!G142))="","",OFFSET('Hygiene Data'!$G$11,0,10*ROW('Hygiene Data'!G142)))</f>
        <v/>
      </c>
      <c r="DY148" s="297" t="str">
        <f ca="true">+IF(OFFSET('Hygiene Data'!$G$12,0,10*ROW('Hygiene Data'!G142))="","",OFFSET('Hygiene Data'!$G$12,0,10*ROW('Hygiene Data'!G142)))</f>
        <v/>
      </c>
      <c r="DZ148" s="297" t="str">
        <f ca="true">+IF(OFFSET('Hygiene Data'!$G$13,0,10*ROW('Hygiene Data'!G142))="","",OFFSET('Hygiene Data'!$G$13,0,10*ROW('Hygiene Data'!G142)))</f>
        <v/>
      </c>
      <c r="EA148" s="297" t="str">
        <f ca="true">+IF(OFFSET('Hygiene Data'!$H$11,0,10*ROW('Hygiene Data'!H142))="","",OFFSET('Hygiene Data'!$H$11,0,10*ROW('Hygiene Data'!H142)))</f>
        <v/>
      </c>
      <c r="EB148" s="297" t="str">
        <f ca="true">+IF(OFFSET('Hygiene Data'!$H$12,0,10*ROW('Hygiene Data'!H142))="","",OFFSET('Hygiene Data'!$H$12,0,10*ROW('Hygiene Data'!H142)))</f>
        <v/>
      </c>
      <c r="EC148" s="297" t="str">
        <f ca="true">+IF(OFFSET('Hygiene Data'!$H$13,0,10*ROW('Hygiene Data'!H142))="","",OFFSET('Hygiene Data'!$H$13,0,10*ROW('Hygiene Data'!H142)))</f>
        <v/>
      </c>
      <c r="ED148" s="297" t="str">
        <f ca="true">+IF(OFFSET('Hygiene Data'!$I$11,0,10*ROW('Hygiene Data'!I142))="","",OFFSET('Hygiene Data'!$I$11,0,10*ROW('Hygiene Data'!I142)))</f>
        <v/>
      </c>
      <c r="EE148" s="297" t="str">
        <f ca="true">+IF(OFFSET('Hygiene Data'!$I$12,0,10*ROW('Hygiene Data'!I142))="","",OFFSET('Hygiene Data'!$I$12,0,10*ROW('Hygiene Data'!I142)))</f>
        <v/>
      </c>
      <c r="EF148" s="29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3"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7"/>
      <c r="BS149" s="297" t="str">
        <f ca="true">+IF(OFFSET('Water Data'!$D$27,0,10*ROW('Water Data'!D143))="","",OFFSET('Water Data'!$D$27,0,10*ROW('Water Data'!D143)))</f>
        <v/>
      </c>
      <c r="BT149" s="297" t="str">
        <f ca="true">+IF(OFFSET('Water Data'!$D$28,0,10*ROW('Water Data'!D143))="","",OFFSET('Water Data'!$D$28,0,10*ROW('Water Data'!D143)))</f>
        <v/>
      </c>
      <c r="BU149" s="297" t="str">
        <f ca="true">+IF(OFFSET('Water Data'!$D$29,0,10*ROW('Water Data'!D143))="","",OFFSET('Water Data'!$D$29,0,10*ROW('Water Data'!D143)))</f>
        <v/>
      </c>
      <c r="BV149" s="297" t="str">
        <f ca="true">+IF(OFFSET('Water Data'!$E$27,0,10*ROW('Water Data'!E143))="","",OFFSET('Water Data'!$E$27,0,10*ROW('Water Data'!E143)))</f>
        <v/>
      </c>
      <c r="BW149" s="297" t="str">
        <f ca="true">+IF(OFFSET('Water Data'!$E$28,0,10*ROW('Water Data'!E143))="","",OFFSET('Water Data'!$E$28,0,10*ROW('Water Data'!E143)))</f>
        <v/>
      </c>
      <c r="BX149" s="297" t="str">
        <f ca="true">+IF(OFFSET('Water Data'!$E$29,0,10*ROW('Water Data'!E143))="","",OFFSET('Water Data'!$E$29,0,10*ROW('Water Data'!E143)))</f>
        <v/>
      </c>
      <c r="BY149" s="297" t="str">
        <f ca="true">+IF(OFFSET('Water Data'!$F$27,0,10*ROW('Water Data'!F143))="","",OFFSET('Water Data'!$F$27,0,10*ROW('Water Data'!F143)))</f>
        <v/>
      </c>
      <c r="BZ149" s="297" t="str">
        <f ca="true">+IF(OFFSET('Water Data'!$F$28,0,10*ROW('Water Data'!F143))="","",OFFSET('Water Data'!$F$28,0,10*ROW('Water Data'!F143)))</f>
        <v/>
      </c>
      <c r="CA149" s="297" t="str">
        <f ca="true">+IF(OFFSET('Water Data'!$F$29,0,10*ROW('Water Data'!F143))="","",OFFSET('Water Data'!$F$29,0,10*ROW('Water Data'!F143)))</f>
        <v/>
      </c>
      <c r="CB149" s="297" t="str">
        <f ca="true">+IF(OFFSET('Water Data'!$G$27,0,10*ROW('Water Data'!G143))="","",OFFSET('Water Data'!$G$27,0,10*ROW('Water Data'!G143)))</f>
        <v/>
      </c>
      <c r="CC149" s="297" t="str">
        <f ca="true">+IF(OFFSET('Water Data'!$G$28,0,10*ROW('Water Data'!G143))="","",OFFSET('Water Data'!$G$28,0,10*ROW('Water Data'!G143)))</f>
        <v/>
      </c>
      <c r="CD149" s="297" t="str">
        <f ca="true">+IF(OFFSET('Water Data'!$G$29,0,10*ROW('Water Data'!G143))="","",OFFSET('Water Data'!$G$29,0,10*ROW('Water Data'!G143)))</f>
        <v/>
      </c>
      <c r="CE149" s="297" t="str">
        <f ca="true">+IF(OFFSET('Water Data'!$H$27,0,10*ROW('Water Data'!H143))="","",OFFSET('Water Data'!$H$27,0,10*ROW('Water Data'!H143)))</f>
        <v/>
      </c>
      <c r="CF149" s="297" t="str">
        <f ca="true">+IF(OFFSET('Water Data'!$H$28,0,10*ROW('Water Data'!H143))="","",OFFSET('Water Data'!$H$28,0,10*ROW('Water Data'!H143)))</f>
        <v/>
      </c>
      <c r="CG149" s="297" t="str">
        <f ca="true">+IF(OFFSET('Water Data'!$H$29,0,10*ROW('Water Data'!H143))="","",OFFSET('Water Data'!$H$29,0,10*ROW('Water Data'!H143)))</f>
        <v/>
      </c>
      <c r="CH149" s="297" t="str">
        <f ca="true">+IF(OFFSET('Water Data'!$I$27,0,10*ROW('Water Data'!I143))="","",OFFSET('Water Data'!$I$27,0,10*ROW('Water Data'!I143)))</f>
        <v/>
      </c>
      <c r="CI149" s="297" t="str">
        <f ca="true">+IF(OFFSET('Water Data'!$I$28,0,10*ROW('Water Data'!I143))="","",OFFSET('Water Data'!$I$28,0,10*ROW('Water Data'!I143)))</f>
        <v/>
      </c>
      <c r="CJ149" s="297" t="str">
        <f ca="true">+IF(OFFSET('Water Data'!$I$29,0,10*ROW('Water Data'!I143))="","",OFFSET('Water Data'!$I$29,0,10*ROW('Water Data'!I143)))</f>
        <v/>
      </c>
      <c r="CK149" s="297" t="str">
        <f ca="true">+IF(OFFSET('Sanitation Data'!$D$28,0,10*ROW('Sanitation Data'!D143))="","",OFFSET('Sanitation Data'!$D$28,0,10*ROW('Sanitation Data'!D143)))</f>
        <v/>
      </c>
      <c r="CL149" s="297" t="str">
        <f ca="true">+IF(OFFSET('Sanitation Data'!$D$29,0,10*ROW('Sanitation Data'!D143))="","",OFFSET('Sanitation Data'!$D$29,0,10*ROW('Sanitation Data'!D143)))</f>
        <v/>
      </c>
      <c r="CM149" s="297" t="str">
        <f ca="true">+IF(OFFSET('Sanitation Data'!$D$30,0,10*ROW('Sanitation Data'!D143))="","",OFFSET('Sanitation Data'!$D$30,0,10*ROW('Sanitation Data'!D143)))</f>
        <v/>
      </c>
      <c r="CN149" s="297" t="str">
        <f ca="true">+IF(OFFSET('Sanitation Data'!$D$31,0,10*ROW('Sanitation Data'!D143))="","",OFFSET('Sanitation Data'!$D$31,0,10*ROW('Sanitation Data'!D143)))</f>
        <v/>
      </c>
      <c r="CO149" s="297" t="str">
        <f ca="true">+IF(OFFSET('Sanitation Data'!$D$32,0,10*ROW('Sanitation Data'!D143))="","",OFFSET('Sanitation Data'!$D$32,0,10*ROW('Sanitation Data'!D143)))</f>
        <v/>
      </c>
      <c r="CP149" s="297" t="str">
        <f ca="true">+IF(OFFSET('Sanitation Data'!$E$28,0,10*ROW('Sanitation Data'!E143))="","",OFFSET('Sanitation Data'!$E$28,0,10*ROW('Sanitation Data'!E143)))</f>
        <v/>
      </c>
      <c r="CQ149" s="297" t="str">
        <f ca="true">+IF(OFFSET('Sanitation Data'!$E$29,0,10*ROW('Sanitation Data'!E143))="","",OFFSET('Sanitation Data'!$E$29,0,10*ROW('Sanitation Data'!E143)))</f>
        <v/>
      </c>
      <c r="CR149" s="297" t="str">
        <f ca="true">+IF(OFFSET('Sanitation Data'!$E$30,0,10*ROW('Sanitation Data'!E143))="","",OFFSET('Sanitation Data'!$E$30,0,10*ROW('Sanitation Data'!E143)))</f>
        <v/>
      </c>
      <c r="CS149" s="297" t="str">
        <f ca="true">+IF(OFFSET('Sanitation Data'!$E$31,0,10*ROW('Sanitation Data'!E143))="","",OFFSET('Sanitation Data'!$E$31,0,10*ROW('Sanitation Data'!E143)))</f>
        <v/>
      </c>
      <c r="CT149" s="297" t="str">
        <f ca="true">+IF(OFFSET('Sanitation Data'!$E$32,0,10*ROW('Sanitation Data'!E143))="","",OFFSET('Sanitation Data'!$E$32,0,10*ROW('Sanitation Data'!E143)))</f>
        <v/>
      </c>
      <c r="CU149" s="297" t="str">
        <f ca="true">+IF(OFFSET('Sanitation Data'!$F$28,0,10*ROW('Sanitation Data'!F143))="","",OFFSET('Sanitation Data'!$F$28,0,10*ROW('Sanitation Data'!F143)))</f>
        <v/>
      </c>
      <c r="CV149" s="297" t="str">
        <f ca="true">+IF(OFFSET('Sanitation Data'!$F$29,0,10*ROW('Sanitation Data'!F143))="","",OFFSET('Sanitation Data'!$F$29,0,10*ROW('Sanitation Data'!F143)))</f>
        <v/>
      </c>
      <c r="CW149" s="297" t="str">
        <f ca="true">+IF(OFFSET('Sanitation Data'!$F$30,0,10*ROW('Sanitation Data'!F143))="","",OFFSET('Sanitation Data'!$F$30,0,10*ROW('Sanitation Data'!F143)))</f>
        <v/>
      </c>
      <c r="CX149" s="297" t="str">
        <f ca="true">+IF(OFFSET('Sanitation Data'!$F$31,0,10*ROW('Sanitation Data'!F143))="","",OFFSET('Sanitation Data'!$F$31,0,10*ROW('Sanitation Data'!F143)))</f>
        <v/>
      </c>
      <c r="CY149" s="297" t="str">
        <f ca="true">+IF(OFFSET('Sanitation Data'!$F$32,0,10*ROW('Sanitation Data'!F143))="","",OFFSET('Sanitation Data'!$F$32,0,10*ROW('Sanitation Data'!F143)))</f>
        <v/>
      </c>
      <c r="CZ149" s="297" t="str">
        <f ca="true">+IF(OFFSET('Sanitation Data'!$G$28,0,10*ROW('Sanitation Data'!G143))="","",OFFSET('Sanitation Data'!$G$28,0,10*ROW('Sanitation Data'!G143)))</f>
        <v/>
      </c>
      <c r="DA149" s="297" t="str">
        <f ca="true">+IF(OFFSET('Sanitation Data'!$G$29,0,10*ROW('Sanitation Data'!G143))="","",OFFSET('Sanitation Data'!$G$29,0,10*ROW('Sanitation Data'!G143)))</f>
        <v/>
      </c>
      <c r="DB149" s="297" t="str">
        <f ca="true">+IF(OFFSET('Sanitation Data'!$G$30,0,10*ROW('Sanitation Data'!G143))="","",OFFSET('Sanitation Data'!$G$30,0,10*ROW('Sanitation Data'!G143)))</f>
        <v/>
      </c>
      <c r="DC149" s="297" t="str">
        <f ca="true">+IF(OFFSET('Sanitation Data'!$G$31,0,10*ROW('Sanitation Data'!G143))="","",OFFSET('Sanitation Data'!$G$31,0,10*ROW('Sanitation Data'!G143)))</f>
        <v/>
      </c>
      <c r="DD149" s="297" t="str">
        <f ca="true">+IF(OFFSET('Sanitation Data'!$G$32,0,10*ROW('Sanitation Data'!G143))="","",OFFSET('Sanitation Data'!$G$32,0,10*ROW('Sanitation Data'!G143)))</f>
        <v/>
      </c>
      <c r="DE149" s="297" t="str">
        <f ca="true">+IF(OFFSET('Sanitation Data'!$H$28,0,10*ROW('Sanitation Data'!H143))="","",OFFSET('Sanitation Data'!$H$28,0,10*ROW('Sanitation Data'!H143)))</f>
        <v/>
      </c>
      <c r="DF149" s="297" t="str">
        <f ca="true">+IF(OFFSET('Sanitation Data'!$H$29,0,10*ROW('Sanitation Data'!H143))="","",OFFSET('Sanitation Data'!$H$29,0,10*ROW('Sanitation Data'!H143)))</f>
        <v/>
      </c>
      <c r="DG149" s="297" t="str">
        <f ca="true">+IF(OFFSET('Sanitation Data'!$H$30,0,10*ROW('Sanitation Data'!H143))="","",OFFSET('Sanitation Data'!$H$30,0,10*ROW('Sanitation Data'!H143)))</f>
        <v/>
      </c>
      <c r="DH149" s="297" t="str">
        <f ca="true">+IF(OFFSET('Sanitation Data'!$H$31,0,10*ROW('Sanitation Data'!H143))="","",OFFSET('Sanitation Data'!$H$31,0,10*ROW('Sanitation Data'!H143)))</f>
        <v/>
      </c>
      <c r="DI149" s="297" t="str">
        <f ca="true">+IF(OFFSET('Sanitation Data'!$H$32,0,10*ROW('Sanitation Data'!H143))="","",OFFSET('Sanitation Data'!$H$32,0,10*ROW('Sanitation Data'!H143)))</f>
        <v/>
      </c>
      <c r="DJ149" s="297" t="str">
        <f ca="true">+IF(OFFSET('Sanitation Data'!$I$28,0,10*ROW('Sanitation Data'!I143))="","",OFFSET('Sanitation Data'!$I$28,0,10*ROW('Sanitation Data'!I143)))</f>
        <v/>
      </c>
      <c r="DK149" s="297" t="str">
        <f ca="true">+IF(OFFSET('Sanitation Data'!$I$29,0,10*ROW('Sanitation Data'!I143))="","",OFFSET('Sanitation Data'!$I$29,0,10*ROW('Sanitation Data'!I143)))</f>
        <v/>
      </c>
      <c r="DL149" s="297" t="str">
        <f ca="true">+IF(OFFSET('Sanitation Data'!$I$30,0,10*ROW('Sanitation Data'!I143))="","",OFFSET('Sanitation Data'!$I$30,0,10*ROW('Sanitation Data'!I143)))</f>
        <v/>
      </c>
      <c r="DM149" s="297" t="str">
        <f ca="true">+IF(OFFSET('Sanitation Data'!$I$31,0,10*ROW('Sanitation Data'!I143))="","",OFFSET('Sanitation Data'!$I$31,0,10*ROW('Sanitation Data'!I143)))</f>
        <v/>
      </c>
      <c r="DN149" s="297" t="str">
        <f ca="true">+IF(OFFSET('Sanitation Data'!$I$32,0,10*ROW('Sanitation Data'!I143))="","",OFFSET('Sanitation Data'!$I$32,0,10*ROW('Sanitation Data'!I143)))</f>
        <v/>
      </c>
      <c r="DO149" s="297" t="str">
        <f ca="true">+IF(OFFSET('Hygiene Data'!$D$11,0,10*ROW('Hygiene Data'!D143))="","",OFFSET('Hygiene Data'!$D$11,0,10*ROW('Hygiene Data'!D143)))</f>
        <v/>
      </c>
      <c r="DP149" s="297" t="str">
        <f ca="true">+IF(OFFSET('Hygiene Data'!$D$12,0,10*ROW('Hygiene Data'!D143))="","",OFFSET('Hygiene Data'!$D$12,0,10*ROW('Hygiene Data'!D143)))</f>
        <v/>
      </c>
      <c r="DQ149" s="297" t="str">
        <f ca="true">+IF(OFFSET('Hygiene Data'!$D$13,0,10*ROW('Hygiene Data'!D143))="","",OFFSET('Hygiene Data'!$D$13,0,10*ROW('Hygiene Data'!D143)))</f>
        <v/>
      </c>
      <c r="DR149" s="297" t="str">
        <f ca="true">+IF(OFFSET('Hygiene Data'!$E$11,0,10*ROW('Hygiene Data'!E143))="","",OFFSET('Hygiene Data'!$E$11,0,10*ROW('Hygiene Data'!E143)))</f>
        <v/>
      </c>
      <c r="DS149" s="297" t="str">
        <f ca="true">+IF(OFFSET('Hygiene Data'!$E$12,0,10*ROW('Hygiene Data'!E143))="","",OFFSET('Hygiene Data'!$E$12,0,10*ROW('Hygiene Data'!E143)))</f>
        <v/>
      </c>
      <c r="DT149" s="297" t="str">
        <f ca="true">+IF(OFFSET('Hygiene Data'!$E$13,0,10*ROW('Hygiene Data'!E143))="","",OFFSET('Hygiene Data'!$E$13,0,10*ROW('Hygiene Data'!E143)))</f>
        <v/>
      </c>
      <c r="DU149" s="297" t="str">
        <f ca="true">+IF(OFFSET('Hygiene Data'!$F$11,0,10*ROW('Hygiene Data'!F143))="","",OFFSET('Hygiene Data'!$F$11,0,10*ROW('Hygiene Data'!F143)))</f>
        <v/>
      </c>
      <c r="DV149" s="297" t="str">
        <f ca="true">+IF(OFFSET('Hygiene Data'!$F$12,0,10*ROW('Hygiene Data'!F143))="","",OFFSET('Hygiene Data'!$F$12,0,10*ROW('Hygiene Data'!F143)))</f>
        <v/>
      </c>
      <c r="DW149" s="297" t="str">
        <f ca="true">+IF(OFFSET('Hygiene Data'!$F$13,0,10*ROW('Hygiene Data'!F143))="","",OFFSET('Hygiene Data'!$F$13,0,10*ROW('Hygiene Data'!F143)))</f>
        <v/>
      </c>
      <c r="DX149" s="297" t="str">
        <f ca="true">+IF(OFFSET('Hygiene Data'!$G$11,0,10*ROW('Hygiene Data'!G143))="","",OFFSET('Hygiene Data'!$G$11,0,10*ROW('Hygiene Data'!G143)))</f>
        <v/>
      </c>
      <c r="DY149" s="297" t="str">
        <f ca="true">+IF(OFFSET('Hygiene Data'!$G$12,0,10*ROW('Hygiene Data'!G143))="","",OFFSET('Hygiene Data'!$G$12,0,10*ROW('Hygiene Data'!G143)))</f>
        <v/>
      </c>
      <c r="DZ149" s="297" t="str">
        <f ca="true">+IF(OFFSET('Hygiene Data'!$G$13,0,10*ROW('Hygiene Data'!G143))="","",OFFSET('Hygiene Data'!$G$13,0,10*ROW('Hygiene Data'!G143)))</f>
        <v/>
      </c>
      <c r="EA149" s="297" t="str">
        <f ca="true">+IF(OFFSET('Hygiene Data'!$H$11,0,10*ROW('Hygiene Data'!H143))="","",OFFSET('Hygiene Data'!$H$11,0,10*ROW('Hygiene Data'!H143)))</f>
        <v/>
      </c>
      <c r="EB149" s="297" t="str">
        <f ca="true">+IF(OFFSET('Hygiene Data'!$H$12,0,10*ROW('Hygiene Data'!H143))="","",OFFSET('Hygiene Data'!$H$12,0,10*ROW('Hygiene Data'!H143)))</f>
        <v/>
      </c>
      <c r="EC149" s="297" t="str">
        <f ca="true">+IF(OFFSET('Hygiene Data'!$H$13,0,10*ROW('Hygiene Data'!H143))="","",OFFSET('Hygiene Data'!$H$13,0,10*ROW('Hygiene Data'!H143)))</f>
        <v/>
      </c>
      <c r="ED149" s="297" t="str">
        <f ca="true">+IF(OFFSET('Hygiene Data'!$I$11,0,10*ROW('Hygiene Data'!I143))="","",OFFSET('Hygiene Data'!$I$11,0,10*ROW('Hygiene Data'!I143)))</f>
        <v/>
      </c>
      <c r="EE149" s="297" t="str">
        <f ca="true">+IF(OFFSET('Hygiene Data'!$I$12,0,10*ROW('Hygiene Data'!I143))="","",OFFSET('Hygiene Data'!$I$12,0,10*ROW('Hygiene Data'!I143)))</f>
        <v/>
      </c>
      <c r="EF149" s="29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3"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7"/>
      <c r="BS150" s="297" t="str">
        <f ca="true">+IF(OFFSET('Water Data'!$D$27,0,10*ROW('Water Data'!D144))="","",OFFSET('Water Data'!$D$27,0,10*ROW('Water Data'!D144)))</f>
        <v/>
      </c>
      <c r="BT150" s="297" t="str">
        <f ca="true">+IF(OFFSET('Water Data'!$D$28,0,10*ROW('Water Data'!D144))="","",OFFSET('Water Data'!$D$28,0,10*ROW('Water Data'!D144)))</f>
        <v/>
      </c>
      <c r="BU150" s="297" t="str">
        <f ca="true">+IF(OFFSET('Water Data'!$D$29,0,10*ROW('Water Data'!D144))="","",OFFSET('Water Data'!$D$29,0,10*ROW('Water Data'!D144)))</f>
        <v/>
      </c>
      <c r="BV150" s="297" t="str">
        <f ca="true">+IF(OFFSET('Water Data'!$E$27,0,10*ROW('Water Data'!E144))="","",OFFSET('Water Data'!$E$27,0,10*ROW('Water Data'!E144)))</f>
        <v/>
      </c>
      <c r="BW150" s="297" t="str">
        <f ca="true">+IF(OFFSET('Water Data'!$E$28,0,10*ROW('Water Data'!E144))="","",OFFSET('Water Data'!$E$28,0,10*ROW('Water Data'!E144)))</f>
        <v/>
      </c>
      <c r="BX150" s="297" t="str">
        <f ca="true">+IF(OFFSET('Water Data'!$E$29,0,10*ROW('Water Data'!E144))="","",OFFSET('Water Data'!$E$29,0,10*ROW('Water Data'!E144)))</f>
        <v/>
      </c>
      <c r="BY150" s="297" t="str">
        <f ca="true">+IF(OFFSET('Water Data'!$F$27,0,10*ROW('Water Data'!F144))="","",OFFSET('Water Data'!$F$27,0,10*ROW('Water Data'!F144)))</f>
        <v/>
      </c>
      <c r="BZ150" s="297" t="str">
        <f ca="true">+IF(OFFSET('Water Data'!$F$28,0,10*ROW('Water Data'!F144))="","",OFFSET('Water Data'!$F$28,0,10*ROW('Water Data'!F144)))</f>
        <v/>
      </c>
      <c r="CA150" s="297" t="str">
        <f ca="true">+IF(OFFSET('Water Data'!$F$29,0,10*ROW('Water Data'!F144))="","",OFFSET('Water Data'!$F$29,0,10*ROW('Water Data'!F144)))</f>
        <v/>
      </c>
      <c r="CB150" s="297" t="str">
        <f ca="true">+IF(OFFSET('Water Data'!$G$27,0,10*ROW('Water Data'!G144))="","",OFFSET('Water Data'!$G$27,0,10*ROW('Water Data'!G144)))</f>
        <v/>
      </c>
      <c r="CC150" s="297" t="str">
        <f ca="true">+IF(OFFSET('Water Data'!$G$28,0,10*ROW('Water Data'!G144))="","",OFFSET('Water Data'!$G$28,0,10*ROW('Water Data'!G144)))</f>
        <v/>
      </c>
      <c r="CD150" s="297" t="str">
        <f ca="true">+IF(OFFSET('Water Data'!$G$29,0,10*ROW('Water Data'!G144))="","",OFFSET('Water Data'!$G$29,0,10*ROW('Water Data'!G144)))</f>
        <v/>
      </c>
      <c r="CE150" s="297" t="str">
        <f ca="true">+IF(OFFSET('Water Data'!$H$27,0,10*ROW('Water Data'!H144))="","",OFFSET('Water Data'!$H$27,0,10*ROW('Water Data'!H144)))</f>
        <v/>
      </c>
      <c r="CF150" s="297" t="str">
        <f ca="true">+IF(OFFSET('Water Data'!$H$28,0,10*ROW('Water Data'!H144))="","",OFFSET('Water Data'!$H$28,0,10*ROW('Water Data'!H144)))</f>
        <v/>
      </c>
      <c r="CG150" s="297" t="str">
        <f ca="true">+IF(OFFSET('Water Data'!$H$29,0,10*ROW('Water Data'!H144))="","",OFFSET('Water Data'!$H$29,0,10*ROW('Water Data'!H144)))</f>
        <v/>
      </c>
      <c r="CH150" s="297" t="str">
        <f ca="true">+IF(OFFSET('Water Data'!$I$27,0,10*ROW('Water Data'!I144))="","",OFFSET('Water Data'!$I$27,0,10*ROW('Water Data'!I144)))</f>
        <v/>
      </c>
      <c r="CI150" s="297" t="str">
        <f ca="true">+IF(OFFSET('Water Data'!$I$28,0,10*ROW('Water Data'!I144))="","",OFFSET('Water Data'!$I$28,0,10*ROW('Water Data'!I144)))</f>
        <v/>
      </c>
      <c r="CJ150" s="297" t="str">
        <f ca="true">+IF(OFFSET('Water Data'!$I$29,0,10*ROW('Water Data'!I144))="","",OFFSET('Water Data'!$I$29,0,10*ROW('Water Data'!I144)))</f>
        <v/>
      </c>
      <c r="CK150" s="297" t="str">
        <f ca="true">+IF(OFFSET('Sanitation Data'!$D$28,0,10*ROW('Sanitation Data'!D144))="","",OFFSET('Sanitation Data'!$D$28,0,10*ROW('Sanitation Data'!D144)))</f>
        <v/>
      </c>
      <c r="CL150" s="297" t="str">
        <f ca="true">+IF(OFFSET('Sanitation Data'!$D$29,0,10*ROW('Sanitation Data'!D144))="","",OFFSET('Sanitation Data'!$D$29,0,10*ROW('Sanitation Data'!D144)))</f>
        <v/>
      </c>
      <c r="CM150" s="297" t="str">
        <f ca="true">+IF(OFFSET('Sanitation Data'!$D$30,0,10*ROW('Sanitation Data'!D144))="","",OFFSET('Sanitation Data'!$D$30,0,10*ROW('Sanitation Data'!D144)))</f>
        <v/>
      </c>
      <c r="CN150" s="297" t="str">
        <f ca="true">+IF(OFFSET('Sanitation Data'!$D$31,0,10*ROW('Sanitation Data'!D144))="","",OFFSET('Sanitation Data'!$D$31,0,10*ROW('Sanitation Data'!D144)))</f>
        <v/>
      </c>
      <c r="CO150" s="297" t="str">
        <f ca="true">+IF(OFFSET('Sanitation Data'!$D$32,0,10*ROW('Sanitation Data'!D144))="","",OFFSET('Sanitation Data'!$D$32,0,10*ROW('Sanitation Data'!D144)))</f>
        <v/>
      </c>
      <c r="CP150" s="297" t="str">
        <f ca="true">+IF(OFFSET('Sanitation Data'!$E$28,0,10*ROW('Sanitation Data'!E144))="","",OFFSET('Sanitation Data'!$E$28,0,10*ROW('Sanitation Data'!E144)))</f>
        <v/>
      </c>
      <c r="CQ150" s="297" t="str">
        <f ca="true">+IF(OFFSET('Sanitation Data'!$E$29,0,10*ROW('Sanitation Data'!E144))="","",OFFSET('Sanitation Data'!$E$29,0,10*ROW('Sanitation Data'!E144)))</f>
        <v/>
      </c>
      <c r="CR150" s="297" t="str">
        <f ca="true">+IF(OFFSET('Sanitation Data'!$E$30,0,10*ROW('Sanitation Data'!E144))="","",OFFSET('Sanitation Data'!$E$30,0,10*ROW('Sanitation Data'!E144)))</f>
        <v/>
      </c>
      <c r="CS150" s="297" t="str">
        <f ca="true">+IF(OFFSET('Sanitation Data'!$E$31,0,10*ROW('Sanitation Data'!E144))="","",OFFSET('Sanitation Data'!$E$31,0,10*ROW('Sanitation Data'!E144)))</f>
        <v/>
      </c>
      <c r="CT150" s="297" t="str">
        <f ca="true">+IF(OFFSET('Sanitation Data'!$E$32,0,10*ROW('Sanitation Data'!E144))="","",OFFSET('Sanitation Data'!$E$32,0,10*ROW('Sanitation Data'!E144)))</f>
        <v/>
      </c>
      <c r="CU150" s="297" t="str">
        <f ca="true">+IF(OFFSET('Sanitation Data'!$F$28,0,10*ROW('Sanitation Data'!F144))="","",OFFSET('Sanitation Data'!$F$28,0,10*ROW('Sanitation Data'!F144)))</f>
        <v/>
      </c>
      <c r="CV150" s="297" t="str">
        <f ca="true">+IF(OFFSET('Sanitation Data'!$F$29,0,10*ROW('Sanitation Data'!F144))="","",OFFSET('Sanitation Data'!$F$29,0,10*ROW('Sanitation Data'!F144)))</f>
        <v/>
      </c>
      <c r="CW150" s="297" t="str">
        <f ca="true">+IF(OFFSET('Sanitation Data'!$F$30,0,10*ROW('Sanitation Data'!F144))="","",OFFSET('Sanitation Data'!$F$30,0,10*ROW('Sanitation Data'!F144)))</f>
        <v/>
      </c>
      <c r="CX150" s="297" t="str">
        <f ca="true">+IF(OFFSET('Sanitation Data'!$F$31,0,10*ROW('Sanitation Data'!F144))="","",OFFSET('Sanitation Data'!$F$31,0,10*ROW('Sanitation Data'!F144)))</f>
        <v/>
      </c>
      <c r="CY150" s="297" t="str">
        <f ca="true">+IF(OFFSET('Sanitation Data'!$F$32,0,10*ROW('Sanitation Data'!F144))="","",OFFSET('Sanitation Data'!$F$32,0,10*ROW('Sanitation Data'!F144)))</f>
        <v/>
      </c>
      <c r="CZ150" s="297" t="str">
        <f ca="true">+IF(OFFSET('Sanitation Data'!$G$28,0,10*ROW('Sanitation Data'!G144))="","",OFFSET('Sanitation Data'!$G$28,0,10*ROW('Sanitation Data'!G144)))</f>
        <v/>
      </c>
      <c r="DA150" s="297" t="str">
        <f ca="true">+IF(OFFSET('Sanitation Data'!$G$29,0,10*ROW('Sanitation Data'!G144))="","",OFFSET('Sanitation Data'!$G$29,0,10*ROW('Sanitation Data'!G144)))</f>
        <v/>
      </c>
      <c r="DB150" s="297" t="str">
        <f ca="true">+IF(OFFSET('Sanitation Data'!$G$30,0,10*ROW('Sanitation Data'!G144))="","",OFFSET('Sanitation Data'!$G$30,0,10*ROW('Sanitation Data'!G144)))</f>
        <v/>
      </c>
      <c r="DC150" s="297" t="str">
        <f ca="true">+IF(OFFSET('Sanitation Data'!$G$31,0,10*ROW('Sanitation Data'!G144))="","",OFFSET('Sanitation Data'!$G$31,0,10*ROW('Sanitation Data'!G144)))</f>
        <v/>
      </c>
      <c r="DD150" s="297" t="str">
        <f ca="true">+IF(OFFSET('Sanitation Data'!$G$32,0,10*ROW('Sanitation Data'!G144))="","",OFFSET('Sanitation Data'!$G$32,0,10*ROW('Sanitation Data'!G144)))</f>
        <v/>
      </c>
      <c r="DE150" s="297" t="str">
        <f ca="true">+IF(OFFSET('Sanitation Data'!$H$28,0,10*ROW('Sanitation Data'!H144))="","",OFFSET('Sanitation Data'!$H$28,0,10*ROW('Sanitation Data'!H144)))</f>
        <v/>
      </c>
      <c r="DF150" s="297" t="str">
        <f ca="true">+IF(OFFSET('Sanitation Data'!$H$29,0,10*ROW('Sanitation Data'!H144))="","",OFFSET('Sanitation Data'!$H$29,0,10*ROW('Sanitation Data'!H144)))</f>
        <v/>
      </c>
      <c r="DG150" s="297" t="str">
        <f ca="true">+IF(OFFSET('Sanitation Data'!$H$30,0,10*ROW('Sanitation Data'!H144))="","",OFFSET('Sanitation Data'!$H$30,0,10*ROW('Sanitation Data'!H144)))</f>
        <v/>
      </c>
      <c r="DH150" s="297" t="str">
        <f ca="true">+IF(OFFSET('Sanitation Data'!$H$31,0,10*ROW('Sanitation Data'!H144))="","",OFFSET('Sanitation Data'!$H$31,0,10*ROW('Sanitation Data'!H144)))</f>
        <v/>
      </c>
      <c r="DI150" s="297" t="str">
        <f ca="true">+IF(OFFSET('Sanitation Data'!$H$32,0,10*ROW('Sanitation Data'!H144))="","",OFFSET('Sanitation Data'!$H$32,0,10*ROW('Sanitation Data'!H144)))</f>
        <v/>
      </c>
      <c r="DJ150" s="297" t="str">
        <f ca="true">+IF(OFFSET('Sanitation Data'!$I$28,0,10*ROW('Sanitation Data'!I144))="","",OFFSET('Sanitation Data'!$I$28,0,10*ROW('Sanitation Data'!I144)))</f>
        <v/>
      </c>
      <c r="DK150" s="297" t="str">
        <f ca="true">+IF(OFFSET('Sanitation Data'!$I$29,0,10*ROW('Sanitation Data'!I144))="","",OFFSET('Sanitation Data'!$I$29,0,10*ROW('Sanitation Data'!I144)))</f>
        <v/>
      </c>
      <c r="DL150" s="297" t="str">
        <f ca="true">+IF(OFFSET('Sanitation Data'!$I$30,0,10*ROW('Sanitation Data'!I144))="","",OFFSET('Sanitation Data'!$I$30,0,10*ROW('Sanitation Data'!I144)))</f>
        <v/>
      </c>
      <c r="DM150" s="297" t="str">
        <f ca="true">+IF(OFFSET('Sanitation Data'!$I$31,0,10*ROW('Sanitation Data'!I144))="","",OFFSET('Sanitation Data'!$I$31,0,10*ROW('Sanitation Data'!I144)))</f>
        <v/>
      </c>
      <c r="DN150" s="297" t="str">
        <f ca="true">+IF(OFFSET('Sanitation Data'!$I$32,0,10*ROW('Sanitation Data'!I144))="","",OFFSET('Sanitation Data'!$I$32,0,10*ROW('Sanitation Data'!I144)))</f>
        <v/>
      </c>
      <c r="DO150" s="297" t="str">
        <f ca="true">+IF(OFFSET('Hygiene Data'!$D$11,0,10*ROW('Hygiene Data'!D144))="","",OFFSET('Hygiene Data'!$D$11,0,10*ROW('Hygiene Data'!D144)))</f>
        <v/>
      </c>
      <c r="DP150" s="297" t="str">
        <f ca="true">+IF(OFFSET('Hygiene Data'!$D$12,0,10*ROW('Hygiene Data'!D144))="","",OFFSET('Hygiene Data'!$D$12,0,10*ROW('Hygiene Data'!D144)))</f>
        <v/>
      </c>
      <c r="DQ150" s="297" t="str">
        <f ca="true">+IF(OFFSET('Hygiene Data'!$D$13,0,10*ROW('Hygiene Data'!D144))="","",OFFSET('Hygiene Data'!$D$13,0,10*ROW('Hygiene Data'!D144)))</f>
        <v/>
      </c>
      <c r="DR150" s="297" t="str">
        <f ca="true">+IF(OFFSET('Hygiene Data'!$E$11,0,10*ROW('Hygiene Data'!E144))="","",OFFSET('Hygiene Data'!$E$11,0,10*ROW('Hygiene Data'!E144)))</f>
        <v/>
      </c>
      <c r="DS150" s="297" t="str">
        <f ca="true">+IF(OFFSET('Hygiene Data'!$E$12,0,10*ROW('Hygiene Data'!E144))="","",OFFSET('Hygiene Data'!$E$12,0,10*ROW('Hygiene Data'!E144)))</f>
        <v/>
      </c>
      <c r="DT150" s="297" t="str">
        <f ca="true">+IF(OFFSET('Hygiene Data'!$E$13,0,10*ROW('Hygiene Data'!E144))="","",OFFSET('Hygiene Data'!$E$13,0,10*ROW('Hygiene Data'!E144)))</f>
        <v/>
      </c>
      <c r="DU150" s="297" t="str">
        <f ca="true">+IF(OFFSET('Hygiene Data'!$F$11,0,10*ROW('Hygiene Data'!F144))="","",OFFSET('Hygiene Data'!$F$11,0,10*ROW('Hygiene Data'!F144)))</f>
        <v/>
      </c>
      <c r="DV150" s="297" t="str">
        <f ca="true">+IF(OFFSET('Hygiene Data'!$F$12,0,10*ROW('Hygiene Data'!F144))="","",OFFSET('Hygiene Data'!$F$12,0,10*ROW('Hygiene Data'!F144)))</f>
        <v/>
      </c>
      <c r="DW150" s="297" t="str">
        <f ca="true">+IF(OFFSET('Hygiene Data'!$F$13,0,10*ROW('Hygiene Data'!F144))="","",OFFSET('Hygiene Data'!$F$13,0,10*ROW('Hygiene Data'!F144)))</f>
        <v/>
      </c>
      <c r="DX150" s="297" t="str">
        <f ca="true">+IF(OFFSET('Hygiene Data'!$G$11,0,10*ROW('Hygiene Data'!G144))="","",OFFSET('Hygiene Data'!$G$11,0,10*ROW('Hygiene Data'!G144)))</f>
        <v/>
      </c>
      <c r="DY150" s="297" t="str">
        <f ca="true">+IF(OFFSET('Hygiene Data'!$G$12,0,10*ROW('Hygiene Data'!G144))="","",OFFSET('Hygiene Data'!$G$12,0,10*ROW('Hygiene Data'!G144)))</f>
        <v/>
      </c>
      <c r="DZ150" s="297" t="str">
        <f ca="true">+IF(OFFSET('Hygiene Data'!$G$13,0,10*ROW('Hygiene Data'!G144))="","",OFFSET('Hygiene Data'!$G$13,0,10*ROW('Hygiene Data'!G144)))</f>
        <v/>
      </c>
      <c r="EA150" s="297" t="str">
        <f ca="true">+IF(OFFSET('Hygiene Data'!$H$11,0,10*ROW('Hygiene Data'!H144))="","",OFFSET('Hygiene Data'!$H$11,0,10*ROW('Hygiene Data'!H144)))</f>
        <v/>
      </c>
      <c r="EB150" s="297" t="str">
        <f ca="true">+IF(OFFSET('Hygiene Data'!$H$12,0,10*ROW('Hygiene Data'!H144))="","",OFFSET('Hygiene Data'!$H$12,0,10*ROW('Hygiene Data'!H144)))</f>
        <v/>
      </c>
      <c r="EC150" s="297" t="str">
        <f ca="true">+IF(OFFSET('Hygiene Data'!$H$13,0,10*ROW('Hygiene Data'!H144))="","",OFFSET('Hygiene Data'!$H$13,0,10*ROW('Hygiene Data'!H144)))</f>
        <v/>
      </c>
      <c r="ED150" s="297" t="str">
        <f ca="true">+IF(OFFSET('Hygiene Data'!$I$11,0,10*ROW('Hygiene Data'!I144))="","",OFFSET('Hygiene Data'!$I$11,0,10*ROW('Hygiene Data'!I144)))</f>
        <v/>
      </c>
      <c r="EE150" s="297" t="str">
        <f ca="true">+IF(OFFSET('Hygiene Data'!$I$12,0,10*ROW('Hygiene Data'!I144))="","",OFFSET('Hygiene Data'!$I$12,0,10*ROW('Hygiene Data'!I144)))</f>
        <v/>
      </c>
      <c r="EF150" s="29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3"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7"/>
      <c r="BS151" s="297" t="str">
        <f ca="true">+IF(OFFSET('Water Data'!$D$27,0,10*ROW('Water Data'!D145))="","",OFFSET('Water Data'!$D$27,0,10*ROW('Water Data'!D145)))</f>
        <v/>
      </c>
      <c r="BT151" s="297" t="str">
        <f ca="true">+IF(OFFSET('Water Data'!$D$28,0,10*ROW('Water Data'!D145))="","",OFFSET('Water Data'!$D$28,0,10*ROW('Water Data'!D145)))</f>
        <v/>
      </c>
      <c r="BU151" s="297" t="str">
        <f ca="true">+IF(OFFSET('Water Data'!$D$29,0,10*ROW('Water Data'!D145))="","",OFFSET('Water Data'!$D$29,0,10*ROW('Water Data'!D145)))</f>
        <v/>
      </c>
      <c r="BV151" s="297" t="str">
        <f ca="true">+IF(OFFSET('Water Data'!$E$27,0,10*ROW('Water Data'!E145))="","",OFFSET('Water Data'!$E$27,0,10*ROW('Water Data'!E145)))</f>
        <v/>
      </c>
      <c r="BW151" s="297" t="str">
        <f ca="true">+IF(OFFSET('Water Data'!$E$28,0,10*ROW('Water Data'!E145))="","",OFFSET('Water Data'!$E$28,0,10*ROW('Water Data'!E145)))</f>
        <v/>
      </c>
      <c r="BX151" s="297" t="str">
        <f ca="true">+IF(OFFSET('Water Data'!$E$29,0,10*ROW('Water Data'!E145))="","",OFFSET('Water Data'!$E$29,0,10*ROW('Water Data'!E145)))</f>
        <v/>
      </c>
      <c r="BY151" s="297" t="str">
        <f ca="true">+IF(OFFSET('Water Data'!$F$27,0,10*ROW('Water Data'!F145))="","",OFFSET('Water Data'!$F$27,0,10*ROW('Water Data'!F145)))</f>
        <v/>
      </c>
      <c r="BZ151" s="297" t="str">
        <f ca="true">+IF(OFFSET('Water Data'!$F$28,0,10*ROW('Water Data'!F145))="","",OFFSET('Water Data'!$F$28,0,10*ROW('Water Data'!F145)))</f>
        <v/>
      </c>
      <c r="CA151" s="297" t="str">
        <f ca="true">+IF(OFFSET('Water Data'!$F$29,0,10*ROW('Water Data'!F145))="","",OFFSET('Water Data'!$F$29,0,10*ROW('Water Data'!F145)))</f>
        <v/>
      </c>
      <c r="CB151" s="297" t="str">
        <f ca="true">+IF(OFFSET('Water Data'!$G$27,0,10*ROW('Water Data'!G145))="","",OFFSET('Water Data'!$G$27,0,10*ROW('Water Data'!G145)))</f>
        <v/>
      </c>
      <c r="CC151" s="297" t="str">
        <f ca="true">+IF(OFFSET('Water Data'!$G$28,0,10*ROW('Water Data'!G145))="","",OFFSET('Water Data'!$G$28,0,10*ROW('Water Data'!G145)))</f>
        <v/>
      </c>
      <c r="CD151" s="297" t="str">
        <f ca="true">+IF(OFFSET('Water Data'!$G$29,0,10*ROW('Water Data'!G145))="","",OFFSET('Water Data'!$G$29,0,10*ROW('Water Data'!G145)))</f>
        <v/>
      </c>
      <c r="CE151" s="297" t="str">
        <f ca="true">+IF(OFFSET('Water Data'!$H$27,0,10*ROW('Water Data'!H145))="","",OFFSET('Water Data'!$H$27,0,10*ROW('Water Data'!H145)))</f>
        <v/>
      </c>
      <c r="CF151" s="297" t="str">
        <f ca="true">+IF(OFFSET('Water Data'!$H$28,0,10*ROW('Water Data'!H145))="","",OFFSET('Water Data'!$H$28,0,10*ROW('Water Data'!H145)))</f>
        <v/>
      </c>
      <c r="CG151" s="297" t="str">
        <f ca="true">+IF(OFFSET('Water Data'!$H$29,0,10*ROW('Water Data'!H145))="","",OFFSET('Water Data'!$H$29,0,10*ROW('Water Data'!H145)))</f>
        <v/>
      </c>
      <c r="CH151" s="297" t="str">
        <f ca="true">+IF(OFFSET('Water Data'!$I$27,0,10*ROW('Water Data'!I145))="","",OFFSET('Water Data'!$I$27,0,10*ROW('Water Data'!I145)))</f>
        <v/>
      </c>
      <c r="CI151" s="297" t="str">
        <f ca="true">+IF(OFFSET('Water Data'!$I$28,0,10*ROW('Water Data'!I145))="","",OFFSET('Water Data'!$I$28,0,10*ROW('Water Data'!I145)))</f>
        <v/>
      </c>
      <c r="CJ151" s="297" t="str">
        <f ca="true">+IF(OFFSET('Water Data'!$I$29,0,10*ROW('Water Data'!I145))="","",OFFSET('Water Data'!$I$29,0,10*ROW('Water Data'!I145)))</f>
        <v/>
      </c>
      <c r="CK151" s="297" t="str">
        <f ca="true">+IF(OFFSET('Sanitation Data'!$D$28,0,10*ROW('Sanitation Data'!D145))="","",OFFSET('Sanitation Data'!$D$28,0,10*ROW('Sanitation Data'!D145)))</f>
        <v/>
      </c>
      <c r="CL151" s="297" t="str">
        <f ca="true">+IF(OFFSET('Sanitation Data'!$D$29,0,10*ROW('Sanitation Data'!D145))="","",OFFSET('Sanitation Data'!$D$29,0,10*ROW('Sanitation Data'!D145)))</f>
        <v/>
      </c>
      <c r="CM151" s="297" t="str">
        <f ca="true">+IF(OFFSET('Sanitation Data'!$D$30,0,10*ROW('Sanitation Data'!D145))="","",OFFSET('Sanitation Data'!$D$30,0,10*ROW('Sanitation Data'!D145)))</f>
        <v/>
      </c>
      <c r="CN151" s="297" t="str">
        <f ca="true">+IF(OFFSET('Sanitation Data'!$D$31,0,10*ROW('Sanitation Data'!D145))="","",OFFSET('Sanitation Data'!$D$31,0,10*ROW('Sanitation Data'!D145)))</f>
        <v/>
      </c>
      <c r="CO151" s="297" t="str">
        <f ca="true">+IF(OFFSET('Sanitation Data'!$D$32,0,10*ROW('Sanitation Data'!D145))="","",OFFSET('Sanitation Data'!$D$32,0,10*ROW('Sanitation Data'!D145)))</f>
        <v/>
      </c>
      <c r="CP151" s="297" t="str">
        <f ca="true">+IF(OFFSET('Sanitation Data'!$E$28,0,10*ROW('Sanitation Data'!E145))="","",OFFSET('Sanitation Data'!$E$28,0,10*ROW('Sanitation Data'!E145)))</f>
        <v/>
      </c>
      <c r="CQ151" s="297" t="str">
        <f ca="true">+IF(OFFSET('Sanitation Data'!$E$29,0,10*ROW('Sanitation Data'!E145))="","",OFFSET('Sanitation Data'!$E$29,0,10*ROW('Sanitation Data'!E145)))</f>
        <v/>
      </c>
      <c r="CR151" s="297" t="str">
        <f ca="true">+IF(OFFSET('Sanitation Data'!$E$30,0,10*ROW('Sanitation Data'!E145))="","",OFFSET('Sanitation Data'!$E$30,0,10*ROW('Sanitation Data'!E145)))</f>
        <v/>
      </c>
      <c r="CS151" s="297" t="str">
        <f ca="true">+IF(OFFSET('Sanitation Data'!$E$31,0,10*ROW('Sanitation Data'!E145))="","",OFFSET('Sanitation Data'!$E$31,0,10*ROW('Sanitation Data'!E145)))</f>
        <v/>
      </c>
      <c r="CT151" s="297" t="str">
        <f ca="true">+IF(OFFSET('Sanitation Data'!$E$32,0,10*ROW('Sanitation Data'!E145))="","",OFFSET('Sanitation Data'!$E$32,0,10*ROW('Sanitation Data'!E145)))</f>
        <v/>
      </c>
      <c r="CU151" s="297" t="str">
        <f ca="true">+IF(OFFSET('Sanitation Data'!$F$28,0,10*ROW('Sanitation Data'!F145))="","",OFFSET('Sanitation Data'!$F$28,0,10*ROW('Sanitation Data'!F145)))</f>
        <v/>
      </c>
      <c r="CV151" s="297" t="str">
        <f ca="true">+IF(OFFSET('Sanitation Data'!$F$29,0,10*ROW('Sanitation Data'!F145))="","",OFFSET('Sanitation Data'!$F$29,0,10*ROW('Sanitation Data'!F145)))</f>
        <v/>
      </c>
      <c r="CW151" s="297" t="str">
        <f ca="true">+IF(OFFSET('Sanitation Data'!$F$30,0,10*ROW('Sanitation Data'!F145))="","",OFFSET('Sanitation Data'!$F$30,0,10*ROW('Sanitation Data'!F145)))</f>
        <v/>
      </c>
      <c r="CX151" s="297" t="str">
        <f ca="true">+IF(OFFSET('Sanitation Data'!$F$31,0,10*ROW('Sanitation Data'!F145))="","",OFFSET('Sanitation Data'!$F$31,0,10*ROW('Sanitation Data'!F145)))</f>
        <v/>
      </c>
      <c r="CY151" s="297" t="str">
        <f ca="true">+IF(OFFSET('Sanitation Data'!$F$32,0,10*ROW('Sanitation Data'!F145))="","",OFFSET('Sanitation Data'!$F$32,0,10*ROW('Sanitation Data'!F145)))</f>
        <v/>
      </c>
      <c r="CZ151" s="297" t="str">
        <f ca="true">+IF(OFFSET('Sanitation Data'!$G$28,0,10*ROW('Sanitation Data'!G145))="","",OFFSET('Sanitation Data'!$G$28,0,10*ROW('Sanitation Data'!G145)))</f>
        <v/>
      </c>
      <c r="DA151" s="297" t="str">
        <f ca="true">+IF(OFFSET('Sanitation Data'!$G$29,0,10*ROW('Sanitation Data'!G145))="","",OFFSET('Sanitation Data'!$G$29,0,10*ROW('Sanitation Data'!G145)))</f>
        <v/>
      </c>
      <c r="DB151" s="297" t="str">
        <f ca="true">+IF(OFFSET('Sanitation Data'!$G$30,0,10*ROW('Sanitation Data'!G145))="","",OFFSET('Sanitation Data'!$G$30,0,10*ROW('Sanitation Data'!G145)))</f>
        <v/>
      </c>
      <c r="DC151" s="297" t="str">
        <f ca="true">+IF(OFFSET('Sanitation Data'!$G$31,0,10*ROW('Sanitation Data'!G145))="","",OFFSET('Sanitation Data'!$G$31,0,10*ROW('Sanitation Data'!G145)))</f>
        <v/>
      </c>
      <c r="DD151" s="297" t="str">
        <f ca="true">+IF(OFFSET('Sanitation Data'!$G$32,0,10*ROW('Sanitation Data'!G145))="","",OFFSET('Sanitation Data'!$G$32,0,10*ROW('Sanitation Data'!G145)))</f>
        <v/>
      </c>
      <c r="DE151" s="297" t="str">
        <f ca="true">+IF(OFFSET('Sanitation Data'!$H$28,0,10*ROW('Sanitation Data'!H145))="","",OFFSET('Sanitation Data'!$H$28,0,10*ROW('Sanitation Data'!H145)))</f>
        <v/>
      </c>
      <c r="DF151" s="297" t="str">
        <f ca="true">+IF(OFFSET('Sanitation Data'!$H$29,0,10*ROW('Sanitation Data'!H145))="","",OFFSET('Sanitation Data'!$H$29,0,10*ROW('Sanitation Data'!H145)))</f>
        <v/>
      </c>
      <c r="DG151" s="297" t="str">
        <f ca="true">+IF(OFFSET('Sanitation Data'!$H$30,0,10*ROW('Sanitation Data'!H145))="","",OFFSET('Sanitation Data'!$H$30,0,10*ROW('Sanitation Data'!H145)))</f>
        <v/>
      </c>
      <c r="DH151" s="297" t="str">
        <f ca="true">+IF(OFFSET('Sanitation Data'!$H$31,0,10*ROW('Sanitation Data'!H145))="","",OFFSET('Sanitation Data'!$H$31,0,10*ROW('Sanitation Data'!H145)))</f>
        <v/>
      </c>
      <c r="DI151" s="297" t="str">
        <f ca="true">+IF(OFFSET('Sanitation Data'!$H$32,0,10*ROW('Sanitation Data'!H145))="","",OFFSET('Sanitation Data'!$H$32,0,10*ROW('Sanitation Data'!H145)))</f>
        <v/>
      </c>
      <c r="DJ151" s="297" t="str">
        <f ca="true">+IF(OFFSET('Sanitation Data'!$I$28,0,10*ROW('Sanitation Data'!I145))="","",OFFSET('Sanitation Data'!$I$28,0,10*ROW('Sanitation Data'!I145)))</f>
        <v/>
      </c>
      <c r="DK151" s="297" t="str">
        <f ca="true">+IF(OFFSET('Sanitation Data'!$I$29,0,10*ROW('Sanitation Data'!I145))="","",OFFSET('Sanitation Data'!$I$29,0,10*ROW('Sanitation Data'!I145)))</f>
        <v/>
      </c>
      <c r="DL151" s="297" t="str">
        <f ca="true">+IF(OFFSET('Sanitation Data'!$I$30,0,10*ROW('Sanitation Data'!I145))="","",OFFSET('Sanitation Data'!$I$30,0,10*ROW('Sanitation Data'!I145)))</f>
        <v/>
      </c>
      <c r="DM151" s="297" t="str">
        <f ca="true">+IF(OFFSET('Sanitation Data'!$I$31,0,10*ROW('Sanitation Data'!I145))="","",OFFSET('Sanitation Data'!$I$31,0,10*ROW('Sanitation Data'!I145)))</f>
        <v/>
      </c>
      <c r="DN151" s="297" t="str">
        <f ca="true">+IF(OFFSET('Sanitation Data'!$I$32,0,10*ROW('Sanitation Data'!I145))="","",OFFSET('Sanitation Data'!$I$32,0,10*ROW('Sanitation Data'!I145)))</f>
        <v/>
      </c>
      <c r="DO151" s="297" t="str">
        <f ca="true">+IF(OFFSET('Hygiene Data'!$D$11,0,10*ROW('Hygiene Data'!D145))="","",OFFSET('Hygiene Data'!$D$11,0,10*ROW('Hygiene Data'!D145)))</f>
        <v/>
      </c>
      <c r="DP151" s="297" t="str">
        <f ca="true">+IF(OFFSET('Hygiene Data'!$D$12,0,10*ROW('Hygiene Data'!D145))="","",OFFSET('Hygiene Data'!$D$12,0,10*ROW('Hygiene Data'!D145)))</f>
        <v/>
      </c>
      <c r="DQ151" s="297" t="str">
        <f ca="true">+IF(OFFSET('Hygiene Data'!$D$13,0,10*ROW('Hygiene Data'!D145))="","",OFFSET('Hygiene Data'!$D$13,0,10*ROW('Hygiene Data'!D145)))</f>
        <v/>
      </c>
      <c r="DR151" s="297" t="str">
        <f ca="true">+IF(OFFSET('Hygiene Data'!$E$11,0,10*ROW('Hygiene Data'!E145))="","",OFFSET('Hygiene Data'!$E$11,0,10*ROW('Hygiene Data'!E145)))</f>
        <v/>
      </c>
      <c r="DS151" s="297" t="str">
        <f ca="true">+IF(OFFSET('Hygiene Data'!$E$12,0,10*ROW('Hygiene Data'!E145))="","",OFFSET('Hygiene Data'!$E$12,0,10*ROW('Hygiene Data'!E145)))</f>
        <v/>
      </c>
      <c r="DT151" s="297" t="str">
        <f ca="true">+IF(OFFSET('Hygiene Data'!$E$13,0,10*ROW('Hygiene Data'!E145))="","",OFFSET('Hygiene Data'!$E$13,0,10*ROW('Hygiene Data'!E145)))</f>
        <v/>
      </c>
      <c r="DU151" s="297" t="str">
        <f ca="true">+IF(OFFSET('Hygiene Data'!$F$11,0,10*ROW('Hygiene Data'!F145))="","",OFFSET('Hygiene Data'!$F$11,0,10*ROW('Hygiene Data'!F145)))</f>
        <v/>
      </c>
      <c r="DV151" s="297" t="str">
        <f ca="true">+IF(OFFSET('Hygiene Data'!$F$12,0,10*ROW('Hygiene Data'!F145))="","",OFFSET('Hygiene Data'!$F$12,0,10*ROW('Hygiene Data'!F145)))</f>
        <v/>
      </c>
      <c r="DW151" s="297" t="str">
        <f ca="true">+IF(OFFSET('Hygiene Data'!$F$13,0,10*ROW('Hygiene Data'!F145))="","",OFFSET('Hygiene Data'!$F$13,0,10*ROW('Hygiene Data'!F145)))</f>
        <v/>
      </c>
      <c r="DX151" s="297" t="str">
        <f ca="true">+IF(OFFSET('Hygiene Data'!$G$11,0,10*ROW('Hygiene Data'!G145))="","",OFFSET('Hygiene Data'!$G$11,0,10*ROW('Hygiene Data'!G145)))</f>
        <v/>
      </c>
      <c r="DY151" s="297" t="str">
        <f ca="true">+IF(OFFSET('Hygiene Data'!$G$12,0,10*ROW('Hygiene Data'!G145))="","",OFFSET('Hygiene Data'!$G$12,0,10*ROW('Hygiene Data'!G145)))</f>
        <v/>
      </c>
      <c r="DZ151" s="297" t="str">
        <f ca="true">+IF(OFFSET('Hygiene Data'!$G$13,0,10*ROW('Hygiene Data'!G145))="","",OFFSET('Hygiene Data'!$G$13,0,10*ROW('Hygiene Data'!G145)))</f>
        <v/>
      </c>
      <c r="EA151" s="297" t="str">
        <f ca="true">+IF(OFFSET('Hygiene Data'!$H$11,0,10*ROW('Hygiene Data'!H145))="","",OFFSET('Hygiene Data'!$H$11,0,10*ROW('Hygiene Data'!H145)))</f>
        <v/>
      </c>
      <c r="EB151" s="297" t="str">
        <f ca="true">+IF(OFFSET('Hygiene Data'!$H$12,0,10*ROW('Hygiene Data'!H145))="","",OFFSET('Hygiene Data'!$H$12,0,10*ROW('Hygiene Data'!H145)))</f>
        <v/>
      </c>
      <c r="EC151" s="297" t="str">
        <f ca="true">+IF(OFFSET('Hygiene Data'!$H$13,0,10*ROW('Hygiene Data'!H145))="","",OFFSET('Hygiene Data'!$H$13,0,10*ROW('Hygiene Data'!H145)))</f>
        <v/>
      </c>
      <c r="ED151" s="297" t="str">
        <f ca="true">+IF(OFFSET('Hygiene Data'!$I$11,0,10*ROW('Hygiene Data'!I145))="","",OFFSET('Hygiene Data'!$I$11,0,10*ROW('Hygiene Data'!I145)))</f>
        <v/>
      </c>
      <c r="EE151" s="297" t="str">
        <f ca="true">+IF(OFFSET('Hygiene Data'!$I$12,0,10*ROW('Hygiene Data'!I145))="","",OFFSET('Hygiene Data'!$I$12,0,10*ROW('Hygiene Data'!I145)))</f>
        <v/>
      </c>
      <c r="EF151" s="29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3"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7"/>
      <c r="BS152" s="297" t="str">
        <f ca="true">+IF(OFFSET('Water Data'!$D$27,0,10*ROW('Water Data'!D146))="","",OFFSET('Water Data'!$D$27,0,10*ROW('Water Data'!D146)))</f>
        <v/>
      </c>
      <c r="BT152" s="297" t="str">
        <f ca="true">+IF(OFFSET('Water Data'!$D$28,0,10*ROW('Water Data'!D146))="","",OFFSET('Water Data'!$D$28,0,10*ROW('Water Data'!D146)))</f>
        <v/>
      </c>
      <c r="BU152" s="297" t="str">
        <f ca="true">+IF(OFFSET('Water Data'!$D$29,0,10*ROW('Water Data'!D146))="","",OFFSET('Water Data'!$D$29,0,10*ROW('Water Data'!D146)))</f>
        <v/>
      </c>
      <c r="BV152" s="297" t="str">
        <f ca="true">+IF(OFFSET('Water Data'!$E$27,0,10*ROW('Water Data'!E146))="","",OFFSET('Water Data'!$E$27,0,10*ROW('Water Data'!E146)))</f>
        <v/>
      </c>
      <c r="BW152" s="297" t="str">
        <f ca="true">+IF(OFFSET('Water Data'!$E$28,0,10*ROW('Water Data'!E146))="","",OFFSET('Water Data'!$E$28,0,10*ROW('Water Data'!E146)))</f>
        <v/>
      </c>
      <c r="BX152" s="297" t="str">
        <f ca="true">+IF(OFFSET('Water Data'!$E$29,0,10*ROW('Water Data'!E146))="","",OFFSET('Water Data'!$E$29,0,10*ROW('Water Data'!E146)))</f>
        <v/>
      </c>
      <c r="BY152" s="297" t="str">
        <f ca="true">+IF(OFFSET('Water Data'!$F$27,0,10*ROW('Water Data'!F146))="","",OFFSET('Water Data'!$F$27,0,10*ROW('Water Data'!F146)))</f>
        <v/>
      </c>
      <c r="BZ152" s="297" t="str">
        <f ca="true">+IF(OFFSET('Water Data'!$F$28,0,10*ROW('Water Data'!F146))="","",OFFSET('Water Data'!$F$28,0,10*ROW('Water Data'!F146)))</f>
        <v/>
      </c>
      <c r="CA152" s="297" t="str">
        <f ca="true">+IF(OFFSET('Water Data'!$F$29,0,10*ROW('Water Data'!F146))="","",OFFSET('Water Data'!$F$29,0,10*ROW('Water Data'!F146)))</f>
        <v/>
      </c>
      <c r="CB152" s="297" t="str">
        <f ca="true">+IF(OFFSET('Water Data'!$G$27,0,10*ROW('Water Data'!G146))="","",OFFSET('Water Data'!$G$27,0,10*ROW('Water Data'!G146)))</f>
        <v/>
      </c>
      <c r="CC152" s="297" t="str">
        <f ca="true">+IF(OFFSET('Water Data'!$G$28,0,10*ROW('Water Data'!G146))="","",OFFSET('Water Data'!$G$28,0,10*ROW('Water Data'!G146)))</f>
        <v/>
      </c>
      <c r="CD152" s="297" t="str">
        <f ca="true">+IF(OFFSET('Water Data'!$G$29,0,10*ROW('Water Data'!G146))="","",OFFSET('Water Data'!$G$29,0,10*ROW('Water Data'!G146)))</f>
        <v/>
      </c>
      <c r="CE152" s="297" t="str">
        <f ca="true">+IF(OFFSET('Water Data'!$H$27,0,10*ROW('Water Data'!H146))="","",OFFSET('Water Data'!$H$27,0,10*ROW('Water Data'!H146)))</f>
        <v/>
      </c>
      <c r="CF152" s="297" t="str">
        <f ca="true">+IF(OFFSET('Water Data'!$H$28,0,10*ROW('Water Data'!H146))="","",OFFSET('Water Data'!$H$28,0,10*ROW('Water Data'!H146)))</f>
        <v/>
      </c>
      <c r="CG152" s="297" t="str">
        <f ca="true">+IF(OFFSET('Water Data'!$H$29,0,10*ROW('Water Data'!H146))="","",OFFSET('Water Data'!$H$29,0,10*ROW('Water Data'!H146)))</f>
        <v/>
      </c>
      <c r="CH152" s="297" t="str">
        <f ca="true">+IF(OFFSET('Water Data'!$I$27,0,10*ROW('Water Data'!I146))="","",OFFSET('Water Data'!$I$27,0,10*ROW('Water Data'!I146)))</f>
        <v/>
      </c>
      <c r="CI152" s="297" t="str">
        <f ca="true">+IF(OFFSET('Water Data'!$I$28,0,10*ROW('Water Data'!I146))="","",OFFSET('Water Data'!$I$28,0,10*ROW('Water Data'!I146)))</f>
        <v/>
      </c>
      <c r="CJ152" s="297" t="str">
        <f ca="true">+IF(OFFSET('Water Data'!$I$29,0,10*ROW('Water Data'!I146))="","",OFFSET('Water Data'!$I$29,0,10*ROW('Water Data'!I146)))</f>
        <v/>
      </c>
      <c r="CK152" s="297" t="str">
        <f ca="true">+IF(OFFSET('Sanitation Data'!$D$28,0,10*ROW('Sanitation Data'!D146))="","",OFFSET('Sanitation Data'!$D$28,0,10*ROW('Sanitation Data'!D146)))</f>
        <v/>
      </c>
      <c r="CL152" s="297" t="str">
        <f ca="true">+IF(OFFSET('Sanitation Data'!$D$29,0,10*ROW('Sanitation Data'!D146))="","",OFFSET('Sanitation Data'!$D$29,0,10*ROW('Sanitation Data'!D146)))</f>
        <v/>
      </c>
      <c r="CM152" s="297" t="str">
        <f ca="true">+IF(OFFSET('Sanitation Data'!$D$30,0,10*ROW('Sanitation Data'!D146))="","",OFFSET('Sanitation Data'!$D$30,0,10*ROW('Sanitation Data'!D146)))</f>
        <v/>
      </c>
      <c r="CN152" s="297" t="str">
        <f ca="true">+IF(OFFSET('Sanitation Data'!$D$31,0,10*ROW('Sanitation Data'!D146))="","",OFFSET('Sanitation Data'!$D$31,0,10*ROW('Sanitation Data'!D146)))</f>
        <v/>
      </c>
      <c r="CO152" s="297" t="str">
        <f ca="true">+IF(OFFSET('Sanitation Data'!$D$32,0,10*ROW('Sanitation Data'!D146))="","",OFFSET('Sanitation Data'!$D$32,0,10*ROW('Sanitation Data'!D146)))</f>
        <v/>
      </c>
      <c r="CP152" s="297" t="str">
        <f ca="true">+IF(OFFSET('Sanitation Data'!$E$28,0,10*ROW('Sanitation Data'!E146))="","",OFFSET('Sanitation Data'!$E$28,0,10*ROW('Sanitation Data'!E146)))</f>
        <v/>
      </c>
      <c r="CQ152" s="297" t="str">
        <f ca="true">+IF(OFFSET('Sanitation Data'!$E$29,0,10*ROW('Sanitation Data'!E146))="","",OFFSET('Sanitation Data'!$E$29,0,10*ROW('Sanitation Data'!E146)))</f>
        <v/>
      </c>
      <c r="CR152" s="297" t="str">
        <f ca="true">+IF(OFFSET('Sanitation Data'!$E$30,0,10*ROW('Sanitation Data'!E146))="","",OFFSET('Sanitation Data'!$E$30,0,10*ROW('Sanitation Data'!E146)))</f>
        <v/>
      </c>
      <c r="CS152" s="297" t="str">
        <f ca="true">+IF(OFFSET('Sanitation Data'!$E$31,0,10*ROW('Sanitation Data'!E146))="","",OFFSET('Sanitation Data'!$E$31,0,10*ROW('Sanitation Data'!E146)))</f>
        <v/>
      </c>
      <c r="CT152" s="297" t="str">
        <f ca="true">+IF(OFFSET('Sanitation Data'!$E$32,0,10*ROW('Sanitation Data'!E146))="","",OFFSET('Sanitation Data'!$E$32,0,10*ROW('Sanitation Data'!E146)))</f>
        <v/>
      </c>
      <c r="CU152" s="297" t="str">
        <f ca="true">+IF(OFFSET('Sanitation Data'!$F$28,0,10*ROW('Sanitation Data'!F146))="","",OFFSET('Sanitation Data'!$F$28,0,10*ROW('Sanitation Data'!F146)))</f>
        <v/>
      </c>
      <c r="CV152" s="297" t="str">
        <f ca="true">+IF(OFFSET('Sanitation Data'!$F$29,0,10*ROW('Sanitation Data'!F146))="","",OFFSET('Sanitation Data'!$F$29,0,10*ROW('Sanitation Data'!F146)))</f>
        <v/>
      </c>
      <c r="CW152" s="297" t="str">
        <f ca="true">+IF(OFFSET('Sanitation Data'!$F$30,0,10*ROW('Sanitation Data'!F146))="","",OFFSET('Sanitation Data'!$F$30,0,10*ROW('Sanitation Data'!F146)))</f>
        <v/>
      </c>
      <c r="CX152" s="297" t="str">
        <f ca="true">+IF(OFFSET('Sanitation Data'!$F$31,0,10*ROW('Sanitation Data'!F146))="","",OFFSET('Sanitation Data'!$F$31,0,10*ROW('Sanitation Data'!F146)))</f>
        <v/>
      </c>
      <c r="CY152" s="297" t="str">
        <f ca="true">+IF(OFFSET('Sanitation Data'!$F$32,0,10*ROW('Sanitation Data'!F146))="","",OFFSET('Sanitation Data'!$F$32,0,10*ROW('Sanitation Data'!F146)))</f>
        <v/>
      </c>
      <c r="CZ152" s="297" t="str">
        <f ca="true">+IF(OFFSET('Sanitation Data'!$G$28,0,10*ROW('Sanitation Data'!G146))="","",OFFSET('Sanitation Data'!$G$28,0,10*ROW('Sanitation Data'!G146)))</f>
        <v/>
      </c>
      <c r="DA152" s="297" t="str">
        <f ca="true">+IF(OFFSET('Sanitation Data'!$G$29,0,10*ROW('Sanitation Data'!G146))="","",OFFSET('Sanitation Data'!$G$29,0,10*ROW('Sanitation Data'!G146)))</f>
        <v/>
      </c>
      <c r="DB152" s="297" t="str">
        <f ca="true">+IF(OFFSET('Sanitation Data'!$G$30,0,10*ROW('Sanitation Data'!G146))="","",OFFSET('Sanitation Data'!$G$30,0,10*ROW('Sanitation Data'!G146)))</f>
        <v/>
      </c>
      <c r="DC152" s="297" t="str">
        <f ca="true">+IF(OFFSET('Sanitation Data'!$G$31,0,10*ROW('Sanitation Data'!G146))="","",OFFSET('Sanitation Data'!$G$31,0,10*ROW('Sanitation Data'!G146)))</f>
        <v/>
      </c>
      <c r="DD152" s="297" t="str">
        <f ca="true">+IF(OFFSET('Sanitation Data'!$G$32,0,10*ROW('Sanitation Data'!G146))="","",OFFSET('Sanitation Data'!$G$32,0,10*ROW('Sanitation Data'!G146)))</f>
        <v/>
      </c>
      <c r="DE152" s="297" t="str">
        <f ca="true">+IF(OFFSET('Sanitation Data'!$H$28,0,10*ROW('Sanitation Data'!H146))="","",OFFSET('Sanitation Data'!$H$28,0,10*ROW('Sanitation Data'!H146)))</f>
        <v/>
      </c>
      <c r="DF152" s="297" t="str">
        <f ca="true">+IF(OFFSET('Sanitation Data'!$H$29,0,10*ROW('Sanitation Data'!H146))="","",OFFSET('Sanitation Data'!$H$29,0,10*ROW('Sanitation Data'!H146)))</f>
        <v/>
      </c>
      <c r="DG152" s="297" t="str">
        <f ca="true">+IF(OFFSET('Sanitation Data'!$H$30,0,10*ROW('Sanitation Data'!H146))="","",OFFSET('Sanitation Data'!$H$30,0,10*ROW('Sanitation Data'!H146)))</f>
        <v/>
      </c>
      <c r="DH152" s="297" t="str">
        <f ca="true">+IF(OFFSET('Sanitation Data'!$H$31,0,10*ROW('Sanitation Data'!H146))="","",OFFSET('Sanitation Data'!$H$31,0,10*ROW('Sanitation Data'!H146)))</f>
        <v/>
      </c>
      <c r="DI152" s="297" t="str">
        <f ca="true">+IF(OFFSET('Sanitation Data'!$H$32,0,10*ROW('Sanitation Data'!H146))="","",OFFSET('Sanitation Data'!$H$32,0,10*ROW('Sanitation Data'!H146)))</f>
        <v/>
      </c>
      <c r="DJ152" s="297" t="str">
        <f ca="true">+IF(OFFSET('Sanitation Data'!$I$28,0,10*ROW('Sanitation Data'!I146))="","",OFFSET('Sanitation Data'!$I$28,0,10*ROW('Sanitation Data'!I146)))</f>
        <v/>
      </c>
      <c r="DK152" s="297" t="str">
        <f ca="true">+IF(OFFSET('Sanitation Data'!$I$29,0,10*ROW('Sanitation Data'!I146))="","",OFFSET('Sanitation Data'!$I$29,0,10*ROW('Sanitation Data'!I146)))</f>
        <v/>
      </c>
      <c r="DL152" s="297" t="str">
        <f ca="true">+IF(OFFSET('Sanitation Data'!$I$30,0,10*ROW('Sanitation Data'!I146))="","",OFFSET('Sanitation Data'!$I$30,0,10*ROW('Sanitation Data'!I146)))</f>
        <v/>
      </c>
      <c r="DM152" s="297" t="str">
        <f ca="true">+IF(OFFSET('Sanitation Data'!$I$31,0,10*ROW('Sanitation Data'!I146))="","",OFFSET('Sanitation Data'!$I$31,0,10*ROW('Sanitation Data'!I146)))</f>
        <v/>
      </c>
      <c r="DN152" s="297" t="str">
        <f ca="true">+IF(OFFSET('Sanitation Data'!$I$32,0,10*ROW('Sanitation Data'!I146))="","",OFFSET('Sanitation Data'!$I$32,0,10*ROW('Sanitation Data'!I146)))</f>
        <v/>
      </c>
      <c r="DO152" s="297" t="str">
        <f ca="true">+IF(OFFSET('Hygiene Data'!$D$11,0,10*ROW('Hygiene Data'!D146))="","",OFFSET('Hygiene Data'!$D$11,0,10*ROW('Hygiene Data'!D146)))</f>
        <v/>
      </c>
      <c r="DP152" s="297" t="str">
        <f ca="true">+IF(OFFSET('Hygiene Data'!$D$12,0,10*ROW('Hygiene Data'!D146))="","",OFFSET('Hygiene Data'!$D$12,0,10*ROW('Hygiene Data'!D146)))</f>
        <v/>
      </c>
      <c r="DQ152" s="297" t="str">
        <f ca="true">+IF(OFFSET('Hygiene Data'!$D$13,0,10*ROW('Hygiene Data'!D146))="","",OFFSET('Hygiene Data'!$D$13,0,10*ROW('Hygiene Data'!D146)))</f>
        <v/>
      </c>
      <c r="DR152" s="297" t="str">
        <f ca="true">+IF(OFFSET('Hygiene Data'!$E$11,0,10*ROW('Hygiene Data'!E146))="","",OFFSET('Hygiene Data'!$E$11,0,10*ROW('Hygiene Data'!E146)))</f>
        <v/>
      </c>
      <c r="DS152" s="297" t="str">
        <f ca="true">+IF(OFFSET('Hygiene Data'!$E$12,0,10*ROW('Hygiene Data'!E146))="","",OFFSET('Hygiene Data'!$E$12,0,10*ROW('Hygiene Data'!E146)))</f>
        <v/>
      </c>
      <c r="DT152" s="297" t="str">
        <f ca="true">+IF(OFFSET('Hygiene Data'!$E$13,0,10*ROW('Hygiene Data'!E146))="","",OFFSET('Hygiene Data'!$E$13,0,10*ROW('Hygiene Data'!E146)))</f>
        <v/>
      </c>
      <c r="DU152" s="297" t="str">
        <f ca="true">+IF(OFFSET('Hygiene Data'!$F$11,0,10*ROW('Hygiene Data'!F146))="","",OFFSET('Hygiene Data'!$F$11,0,10*ROW('Hygiene Data'!F146)))</f>
        <v/>
      </c>
      <c r="DV152" s="297" t="str">
        <f ca="true">+IF(OFFSET('Hygiene Data'!$F$12,0,10*ROW('Hygiene Data'!F146))="","",OFFSET('Hygiene Data'!$F$12,0,10*ROW('Hygiene Data'!F146)))</f>
        <v/>
      </c>
      <c r="DW152" s="297" t="str">
        <f ca="true">+IF(OFFSET('Hygiene Data'!$F$13,0,10*ROW('Hygiene Data'!F146))="","",OFFSET('Hygiene Data'!$F$13,0,10*ROW('Hygiene Data'!F146)))</f>
        <v/>
      </c>
      <c r="DX152" s="297" t="str">
        <f ca="true">+IF(OFFSET('Hygiene Data'!$G$11,0,10*ROW('Hygiene Data'!G146))="","",OFFSET('Hygiene Data'!$G$11,0,10*ROW('Hygiene Data'!G146)))</f>
        <v/>
      </c>
      <c r="DY152" s="297" t="str">
        <f ca="true">+IF(OFFSET('Hygiene Data'!$G$12,0,10*ROW('Hygiene Data'!G146))="","",OFFSET('Hygiene Data'!$G$12,0,10*ROW('Hygiene Data'!G146)))</f>
        <v/>
      </c>
      <c r="DZ152" s="297" t="str">
        <f ca="true">+IF(OFFSET('Hygiene Data'!$G$13,0,10*ROW('Hygiene Data'!G146))="","",OFFSET('Hygiene Data'!$G$13,0,10*ROW('Hygiene Data'!G146)))</f>
        <v/>
      </c>
      <c r="EA152" s="297" t="str">
        <f ca="true">+IF(OFFSET('Hygiene Data'!$H$11,0,10*ROW('Hygiene Data'!H146))="","",OFFSET('Hygiene Data'!$H$11,0,10*ROW('Hygiene Data'!H146)))</f>
        <v/>
      </c>
      <c r="EB152" s="297" t="str">
        <f ca="true">+IF(OFFSET('Hygiene Data'!$H$12,0,10*ROW('Hygiene Data'!H146))="","",OFFSET('Hygiene Data'!$H$12,0,10*ROW('Hygiene Data'!H146)))</f>
        <v/>
      </c>
      <c r="EC152" s="297" t="str">
        <f ca="true">+IF(OFFSET('Hygiene Data'!$H$13,0,10*ROW('Hygiene Data'!H146))="","",OFFSET('Hygiene Data'!$H$13,0,10*ROW('Hygiene Data'!H146)))</f>
        <v/>
      </c>
      <c r="ED152" s="297" t="str">
        <f ca="true">+IF(OFFSET('Hygiene Data'!$I$11,0,10*ROW('Hygiene Data'!I146))="","",OFFSET('Hygiene Data'!$I$11,0,10*ROW('Hygiene Data'!I146)))</f>
        <v/>
      </c>
      <c r="EE152" s="297" t="str">
        <f ca="true">+IF(OFFSET('Hygiene Data'!$I$12,0,10*ROW('Hygiene Data'!I146))="","",OFFSET('Hygiene Data'!$I$12,0,10*ROW('Hygiene Data'!I146)))</f>
        <v/>
      </c>
      <c r="EF152" s="29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3"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7"/>
      <c r="BS153" s="297" t="str">
        <f ca="true">+IF(OFFSET('Water Data'!$D$27,0,10*ROW('Water Data'!D147))="","",OFFSET('Water Data'!$D$27,0,10*ROW('Water Data'!D147)))</f>
        <v/>
      </c>
      <c r="BT153" s="297" t="str">
        <f ca="true">+IF(OFFSET('Water Data'!$D$28,0,10*ROW('Water Data'!D147))="","",OFFSET('Water Data'!$D$28,0,10*ROW('Water Data'!D147)))</f>
        <v/>
      </c>
      <c r="BU153" s="297" t="str">
        <f ca="true">+IF(OFFSET('Water Data'!$D$29,0,10*ROW('Water Data'!D147))="","",OFFSET('Water Data'!$D$29,0,10*ROW('Water Data'!D147)))</f>
        <v/>
      </c>
      <c r="BV153" s="297" t="str">
        <f ca="true">+IF(OFFSET('Water Data'!$E$27,0,10*ROW('Water Data'!E147))="","",OFFSET('Water Data'!$E$27,0,10*ROW('Water Data'!E147)))</f>
        <v/>
      </c>
      <c r="BW153" s="297" t="str">
        <f ca="true">+IF(OFFSET('Water Data'!$E$28,0,10*ROW('Water Data'!E147))="","",OFFSET('Water Data'!$E$28,0,10*ROW('Water Data'!E147)))</f>
        <v/>
      </c>
      <c r="BX153" s="297" t="str">
        <f ca="true">+IF(OFFSET('Water Data'!$E$29,0,10*ROW('Water Data'!E147))="","",OFFSET('Water Data'!$E$29,0,10*ROW('Water Data'!E147)))</f>
        <v/>
      </c>
      <c r="BY153" s="297" t="str">
        <f ca="true">+IF(OFFSET('Water Data'!$F$27,0,10*ROW('Water Data'!F147))="","",OFFSET('Water Data'!$F$27,0,10*ROW('Water Data'!F147)))</f>
        <v/>
      </c>
      <c r="BZ153" s="297" t="str">
        <f ca="true">+IF(OFFSET('Water Data'!$F$28,0,10*ROW('Water Data'!F147))="","",OFFSET('Water Data'!$F$28,0,10*ROW('Water Data'!F147)))</f>
        <v/>
      </c>
      <c r="CA153" s="297" t="str">
        <f ca="true">+IF(OFFSET('Water Data'!$F$29,0,10*ROW('Water Data'!F147))="","",OFFSET('Water Data'!$F$29,0,10*ROW('Water Data'!F147)))</f>
        <v/>
      </c>
      <c r="CB153" s="297" t="str">
        <f ca="true">+IF(OFFSET('Water Data'!$G$27,0,10*ROW('Water Data'!G147))="","",OFFSET('Water Data'!$G$27,0,10*ROW('Water Data'!G147)))</f>
        <v/>
      </c>
      <c r="CC153" s="297" t="str">
        <f ca="true">+IF(OFFSET('Water Data'!$G$28,0,10*ROW('Water Data'!G147))="","",OFFSET('Water Data'!$G$28,0,10*ROW('Water Data'!G147)))</f>
        <v/>
      </c>
      <c r="CD153" s="297" t="str">
        <f ca="true">+IF(OFFSET('Water Data'!$G$29,0,10*ROW('Water Data'!G147))="","",OFFSET('Water Data'!$G$29,0,10*ROW('Water Data'!G147)))</f>
        <v/>
      </c>
      <c r="CE153" s="297" t="str">
        <f ca="true">+IF(OFFSET('Water Data'!$H$27,0,10*ROW('Water Data'!H147))="","",OFFSET('Water Data'!$H$27,0,10*ROW('Water Data'!H147)))</f>
        <v/>
      </c>
      <c r="CF153" s="297" t="str">
        <f ca="true">+IF(OFFSET('Water Data'!$H$28,0,10*ROW('Water Data'!H147))="","",OFFSET('Water Data'!$H$28,0,10*ROW('Water Data'!H147)))</f>
        <v/>
      </c>
      <c r="CG153" s="297" t="str">
        <f ca="true">+IF(OFFSET('Water Data'!$H$29,0,10*ROW('Water Data'!H147))="","",OFFSET('Water Data'!$H$29,0,10*ROW('Water Data'!H147)))</f>
        <v/>
      </c>
      <c r="CH153" s="297" t="str">
        <f ca="true">+IF(OFFSET('Water Data'!$I$27,0,10*ROW('Water Data'!I147))="","",OFFSET('Water Data'!$I$27,0,10*ROW('Water Data'!I147)))</f>
        <v/>
      </c>
      <c r="CI153" s="297" t="str">
        <f ca="true">+IF(OFFSET('Water Data'!$I$28,0,10*ROW('Water Data'!I147))="","",OFFSET('Water Data'!$I$28,0,10*ROW('Water Data'!I147)))</f>
        <v/>
      </c>
      <c r="CJ153" s="297" t="str">
        <f ca="true">+IF(OFFSET('Water Data'!$I$29,0,10*ROW('Water Data'!I147))="","",OFFSET('Water Data'!$I$29,0,10*ROW('Water Data'!I147)))</f>
        <v/>
      </c>
      <c r="CK153" s="297" t="str">
        <f ca="true">+IF(OFFSET('Sanitation Data'!$D$28,0,10*ROW('Sanitation Data'!D147))="","",OFFSET('Sanitation Data'!$D$28,0,10*ROW('Sanitation Data'!D147)))</f>
        <v/>
      </c>
      <c r="CL153" s="297" t="str">
        <f ca="true">+IF(OFFSET('Sanitation Data'!$D$29,0,10*ROW('Sanitation Data'!D147))="","",OFFSET('Sanitation Data'!$D$29,0,10*ROW('Sanitation Data'!D147)))</f>
        <v/>
      </c>
      <c r="CM153" s="297" t="str">
        <f ca="true">+IF(OFFSET('Sanitation Data'!$D$30,0,10*ROW('Sanitation Data'!D147))="","",OFFSET('Sanitation Data'!$D$30,0,10*ROW('Sanitation Data'!D147)))</f>
        <v/>
      </c>
      <c r="CN153" s="297" t="str">
        <f ca="true">+IF(OFFSET('Sanitation Data'!$D$31,0,10*ROW('Sanitation Data'!D147))="","",OFFSET('Sanitation Data'!$D$31,0,10*ROW('Sanitation Data'!D147)))</f>
        <v/>
      </c>
      <c r="CO153" s="297" t="str">
        <f ca="true">+IF(OFFSET('Sanitation Data'!$D$32,0,10*ROW('Sanitation Data'!D147))="","",OFFSET('Sanitation Data'!$D$32,0,10*ROW('Sanitation Data'!D147)))</f>
        <v/>
      </c>
      <c r="CP153" s="297" t="str">
        <f ca="true">+IF(OFFSET('Sanitation Data'!$E$28,0,10*ROW('Sanitation Data'!E147))="","",OFFSET('Sanitation Data'!$E$28,0,10*ROW('Sanitation Data'!E147)))</f>
        <v/>
      </c>
      <c r="CQ153" s="297" t="str">
        <f ca="true">+IF(OFFSET('Sanitation Data'!$E$29,0,10*ROW('Sanitation Data'!E147))="","",OFFSET('Sanitation Data'!$E$29,0,10*ROW('Sanitation Data'!E147)))</f>
        <v/>
      </c>
      <c r="CR153" s="297" t="str">
        <f ca="true">+IF(OFFSET('Sanitation Data'!$E$30,0,10*ROW('Sanitation Data'!E147))="","",OFFSET('Sanitation Data'!$E$30,0,10*ROW('Sanitation Data'!E147)))</f>
        <v/>
      </c>
      <c r="CS153" s="297" t="str">
        <f ca="true">+IF(OFFSET('Sanitation Data'!$E$31,0,10*ROW('Sanitation Data'!E147))="","",OFFSET('Sanitation Data'!$E$31,0,10*ROW('Sanitation Data'!E147)))</f>
        <v/>
      </c>
      <c r="CT153" s="297" t="str">
        <f ca="true">+IF(OFFSET('Sanitation Data'!$E$32,0,10*ROW('Sanitation Data'!E147))="","",OFFSET('Sanitation Data'!$E$32,0,10*ROW('Sanitation Data'!E147)))</f>
        <v/>
      </c>
      <c r="CU153" s="297" t="str">
        <f ca="true">+IF(OFFSET('Sanitation Data'!$F$28,0,10*ROW('Sanitation Data'!F147))="","",OFFSET('Sanitation Data'!$F$28,0,10*ROW('Sanitation Data'!F147)))</f>
        <v/>
      </c>
      <c r="CV153" s="297" t="str">
        <f ca="true">+IF(OFFSET('Sanitation Data'!$F$29,0,10*ROW('Sanitation Data'!F147))="","",OFFSET('Sanitation Data'!$F$29,0,10*ROW('Sanitation Data'!F147)))</f>
        <v/>
      </c>
      <c r="CW153" s="297" t="str">
        <f ca="true">+IF(OFFSET('Sanitation Data'!$F$30,0,10*ROW('Sanitation Data'!F147))="","",OFFSET('Sanitation Data'!$F$30,0,10*ROW('Sanitation Data'!F147)))</f>
        <v/>
      </c>
      <c r="CX153" s="297" t="str">
        <f ca="true">+IF(OFFSET('Sanitation Data'!$F$31,0,10*ROW('Sanitation Data'!F147))="","",OFFSET('Sanitation Data'!$F$31,0,10*ROW('Sanitation Data'!F147)))</f>
        <v/>
      </c>
      <c r="CY153" s="297" t="str">
        <f ca="true">+IF(OFFSET('Sanitation Data'!$F$32,0,10*ROW('Sanitation Data'!F147))="","",OFFSET('Sanitation Data'!$F$32,0,10*ROW('Sanitation Data'!F147)))</f>
        <v/>
      </c>
      <c r="CZ153" s="297" t="str">
        <f ca="true">+IF(OFFSET('Sanitation Data'!$G$28,0,10*ROW('Sanitation Data'!G147))="","",OFFSET('Sanitation Data'!$G$28,0,10*ROW('Sanitation Data'!G147)))</f>
        <v/>
      </c>
      <c r="DA153" s="297" t="str">
        <f ca="true">+IF(OFFSET('Sanitation Data'!$G$29,0,10*ROW('Sanitation Data'!G147))="","",OFFSET('Sanitation Data'!$G$29,0,10*ROW('Sanitation Data'!G147)))</f>
        <v/>
      </c>
      <c r="DB153" s="297" t="str">
        <f ca="true">+IF(OFFSET('Sanitation Data'!$G$30,0,10*ROW('Sanitation Data'!G147))="","",OFFSET('Sanitation Data'!$G$30,0,10*ROW('Sanitation Data'!G147)))</f>
        <v/>
      </c>
      <c r="DC153" s="297" t="str">
        <f ca="true">+IF(OFFSET('Sanitation Data'!$G$31,0,10*ROW('Sanitation Data'!G147))="","",OFFSET('Sanitation Data'!$G$31,0,10*ROW('Sanitation Data'!G147)))</f>
        <v/>
      </c>
      <c r="DD153" s="297" t="str">
        <f ca="true">+IF(OFFSET('Sanitation Data'!$G$32,0,10*ROW('Sanitation Data'!G147))="","",OFFSET('Sanitation Data'!$G$32,0,10*ROW('Sanitation Data'!G147)))</f>
        <v/>
      </c>
      <c r="DE153" s="297" t="str">
        <f ca="true">+IF(OFFSET('Sanitation Data'!$H$28,0,10*ROW('Sanitation Data'!H147))="","",OFFSET('Sanitation Data'!$H$28,0,10*ROW('Sanitation Data'!H147)))</f>
        <v/>
      </c>
      <c r="DF153" s="297" t="str">
        <f ca="true">+IF(OFFSET('Sanitation Data'!$H$29,0,10*ROW('Sanitation Data'!H147))="","",OFFSET('Sanitation Data'!$H$29,0,10*ROW('Sanitation Data'!H147)))</f>
        <v/>
      </c>
      <c r="DG153" s="297" t="str">
        <f ca="true">+IF(OFFSET('Sanitation Data'!$H$30,0,10*ROW('Sanitation Data'!H147))="","",OFFSET('Sanitation Data'!$H$30,0,10*ROW('Sanitation Data'!H147)))</f>
        <v/>
      </c>
      <c r="DH153" s="297" t="str">
        <f ca="true">+IF(OFFSET('Sanitation Data'!$H$31,0,10*ROW('Sanitation Data'!H147))="","",OFFSET('Sanitation Data'!$H$31,0,10*ROW('Sanitation Data'!H147)))</f>
        <v/>
      </c>
      <c r="DI153" s="297" t="str">
        <f ca="true">+IF(OFFSET('Sanitation Data'!$H$32,0,10*ROW('Sanitation Data'!H147))="","",OFFSET('Sanitation Data'!$H$32,0,10*ROW('Sanitation Data'!H147)))</f>
        <v/>
      </c>
      <c r="DJ153" s="297" t="str">
        <f ca="true">+IF(OFFSET('Sanitation Data'!$I$28,0,10*ROW('Sanitation Data'!I147))="","",OFFSET('Sanitation Data'!$I$28,0,10*ROW('Sanitation Data'!I147)))</f>
        <v/>
      </c>
      <c r="DK153" s="297" t="str">
        <f ca="true">+IF(OFFSET('Sanitation Data'!$I$29,0,10*ROW('Sanitation Data'!I147))="","",OFFSET('Sanitation Data'!$I$29,0,10*ROW('Sanitation Data'!I147)))</f>
        <v/>
      </c>
      <c r="DL153" s="297" t="str">
        <f ca="true">+IF(OFFSET('Sanitation Data'!$I$30,0,10*ROW('Sanitation Data'!I147))="","",OFFSET('Sanitation Data'!$I$30,0,10*ROW('Sanitation Data'!I147)))</f>
        <v/>
      </c>
      <c r="DM153" s="297" t="str">
        <f ca="true">+IF(OFFSET('Sanitation Data'!$I$31,0,10*ROW('Sanitation Data'!I147))="","",OFFSET('Sanitation Data'!$I$31,0,10*ROW('Sanitation Data'!I147)))</f>
        <v/>
      </c>
      <c r="DN153" s="297" t="str">
        <f ca="true">+IF(OFFSET('Sanitation Data'!$I$32,0,10*ROW('Sanitation Data'!I147))="","",OFFSET('Sanitation Data'!$I$32,0,10*ROW('Sanitation Data'!I147)))</f>
        <v/>
      </c>
      <c r="DO153" s="297" t="str">
        <f ca="true">+IF(OFFSET('Hygiene Data'!$D$11,0,10*ROW('Hygiene Data'!D147))="","",OFFSET('Hygiene Data'!$D$11,0,10*ROW('Hygiene Data'!D147)))</f>
        <v/>
      </c>
      <c r="DP153" s="297" t="str">
        <f ca="true">+IF(OFFSET('Hygiene Data'!$D$12,0,10*ROW('Hygiene Data'!D147))="","",OFFSET('Hygiene Data'!$D$12,0,10*ROW('Hygiene Data'!D147)))</f>
        <v/>
      </c>
      <c r="DQ153" s="297" t="str">
        <f ca="true">+IF(OFFSET('Hygiene Data'!$D$13,0,10*ROW('Hygiene Data'!D147))="","",OFFSET('Hygiene Data'!$D$13,0,10*ROW('Hygiene Data'!D147)))</f>
        <v/>
      </c>
      <c r="DR153" s="297" t="str">
        <f ca="true">+IF(OFFSET('Hygiene Data'!$E$11,0,10*ROW('Hygiene Data'!E147))="","",OFFSET('Hygiene Data'!$E$11,0,10*ROW('Hygiene Data'!E147)))</f>
        <v/>
      </c>
      <c r="DS153" s="297" t="str">
        <f ca="true">+IF(OFFSET('Hygiene Data'!$E$12,0,10*ROW('Hygiene Data'!E147))="","",OFFSET('Hygiene Data'!$E$12,0,10*ROW('Hygiene Data'!E147)))</f>
        <v/>
      </c>
      <c r="DT153" s="297" t="str">
        <f ca="true">+IF(OFFSET('Hygiene Data'!$E$13,0,10*ROW('Hygiene Data'!E147))="","",OFFSET('Hygiene Data'!$E$13,0,10*ROW('Hygiene Data'!E147)))</f>
        <v/>
      </c>
      <c r="DU153" s="297" t="str">
        <f ca="true">+IF(OFFSET('Hygiene Data'!$F$11,0,10*ROW('Hygiene Data'!F147))="","",OFFSET('Hygiene Data'!$F$11,0,10*ROW('Hygiene Data'!F147)))</f>
        <v/>
      </c>
      <c r="DV153" s="297" t="str">
        <f ca="true">+IF(OFFSET('Hygiene Data'!$F$12,0,10*ROW('Hygiene Data'!F147))="","",OFFSET('Hygiene Data'!$F$12,0,10*ROW('Hygiene Data'!F147)))</f>
        <v/>
      </c>
      <c r="DW153" s="297" t="str">
        <f ca="true">+IF(OFFSET('Hygiene Data'!$F$13,0,10*ROW('Hygiene Data'!F147))="","",OFFSET('Hygiene Data'!$F$13,0,10*ROW('Hygiene Data'!F147)))</f>
        <v/>
      </c>
      <c r="DX153" s="297" t="str">
        <f ca="true">+IF(OFFSET('Hygiene Data'!$G$11,0,10*ROW('Hygiene Data'!G147))="","",OFFSET('Hygiene Data'!$G$11,0,10*ROW('Hygiene Data'!G147)))</f>
        <v/>
      </c>
      <c r="DY153" s="297" t="str">
        <f ca="true">+IF(OFFSET('Hygiene Data'!$G$12,0,10*ROW('Hygiene Data'!G147))="","",OFFSET('Hygiene Data'!$G$12,0,10*ROW('Hygiene Data'!G147)))</f>
        <v/>
      </c>
      <c r="DZ153" s="297" t="str">
        <f ca="true">+IF(OFFSET('Hygiene Data'!$G$13,0,10*ROW('Hygiene Data'!G147))="","",OFFSET('Hygiene Data'!$G$13,0,10*ROW('Hygiene Data'!G147)))</f>
        <v/>
      </c>
      <c r="EA153" s="297" t="str">
        <f ca="true">+IF(OFFSET('Hygiene Data'!$H$11,0,10*ROW('Hygiene Data'!H147))="","",OFFSET('Hygiene Data'!$H$11,0,10*ROW('Hygiene Data'!H147)))</f>
        <v/>
      </c>
      <c r="EB153" s="297" t="str">
        <f ca="true">+IF(OFFSET('Hygiene Data'!$H$12,0,10*ROW('Hygiene Data'!H147))="","",OFFSET('Hygiene Data'!$H$12,0,10*ROW('Hygiene Data'!H147)))</f>
        <v/>
      </c>
      <c r="EC153" s="297" t="str">
        <f ca="true">+IF(OFFSET('Hygiene Data'!$H$13,0,10*ROW('Hygiene Data'!H147))="","",OFFSET('Hygiene Data'!$H$13,0,10*ROW('Hygiene Data'!H147)))</f>
        <v/>
      </c>
      <c r="ED153" s="297" t="str">
        <f ca="true">+IF(OFFSET('Hygiene Data'!$I$11,0,10*ROW('Hygiene Data'!I147))="","",OFFSET('Hygiene Data'!$I$11,0,10*ROW('Hygiene Data'!I147)))</f>
        <v/>
      </c>
      <c r="EE153" s="297" t="str">
        <f ca="true">+IF(OFFSET('Hygiene Data'!$I$12,0,10*ROW('Hygiene Data'!I147))="","",OFFSET('Hygiene Data'!$I$12,0,10*ROW('Hygiene Data'!I147)))</f>
        <v/>
      </c>
      <c r="EF153" s="29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3"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7"/>
      <c r="BS154" s="297" t="str">
        <f ca="true">+IF(OFFSET('Water Data'!$D$27,0,10*ROW('Water Data'!D148))="","",OFFSET('Water Data'!$D$27,0,10*ROW('Water Data'!D148)))</f>
        <v/>
      </c>
      <c r="BT154" s="297" t="str">
        <f ca="true">+IF(OFFSET('Water Data'!$D$28,0,10*ROW('Water Data'!D148))="","",OFFSET('Water Data'!$D$28,0,10*ROW('Water Data'!D148)))</f>
        <v/>
      </c>
      <c r="BU154" s="297" t="str">
        <f ca="true">+IF(OFFSET('Water Data'!$D$29,0,10*ROW('Water Data'!D148))="","",OFFSET('Water Data'!$D$29,0,10*ROW('Water Data'!D148)))</f>
        <v/>
      </c>
      <c r="BV154" s="297" t="str">
        <f ca="true">+IF(OFFSET('Water Data'!$E$27,0,10*ROW('Water Data'!E148))="","",OFFSET('Water Data'!$E$27,0,10*ROW('Water Data'!E148)))</f>
        <v/>
      </c>
      <c r="BW154" s="297" t="str">
        <f ca="true">+IF(OFFSET('Water Data'!$E$28,0,10*ROW('Water Data'!E148))="","",OFFSET('Water Data'!$E$28,0,10*ROW('Water Data'!E148)))</f>
        <v/>
      </c>
      <c r="BX154" s="297" t="str">
        <f ca="true">+IF(OFFSET('Water Data'!$E$29,0,10*ROW('Water Data'!E148))="","",OFFSET('Water Data'!$E$29,0,10*ROW('Water Data'!E148)))</f>
        <v/>
      </c>
      <c r="BY154" s="297" t="str">
        <f ca="true">+IF(OFFSET('Water Data'!$F$27,0,10*ROW('Water Data'!F148))="","",OFFSET('Water Data'!$F$27,0,10*ROW('Water Data'!F148)))</f>
        <v/>
      </c>
      <c r="BZ154" s="297" t="str">
        <f ca="true">+IF(OFFSET('Water Data'!$F$28,0,10*ROW('Water Data'!F148))="","",OFFSET('Water Data'!$F$28,0,10*ROW('Water Data'!F148)))</f>
        <v/>
      </c>
      <c r="CA154" s="297" t="str">
        <f ca="true">+IF(OFFSET('Water Data'!$F$29,0,10*ROW('Water Data'!F148))="","",OFFSET('Water Data'!$F$29,0,10*ROW('Water Data'!F148)))</f>
        <v/>
      </c>
      <c r="CB154" s="297" t="str">
        <f ca="true">+IF(OFFSET('Water Data'!$G$27,0,10*ROW('Water Data'!G148))="","",OFFSET('Water Data'!$G$27,0,10*ROW('Water Data'!G148)))</f>
        <v/>
      </c>
      <c r="CC154" s="297" t="str">
        <f ca="true">+IF(OFFSET('Water Data'!$G$28,0,10*ROW('Water Data'!G148))="","",OFFSET('Water Data'!$G$28,0,10*ROW('Water Data'!G148)))</f>
        <v/>
      </c>
      <c r="CD154" s="297" t="str">
        <f ca="true">+IF(OFFSET('Water Data'!$G$29,0,10*ROW('Water Data'!G148))="","",OFFSET('Water Data'!$G$29,0,10*ROW('Water Data'!G148)))</f>
        <v/>
      </c>
      <c r="CE154" s="297" t="str">
        <f ca="true">+IF(OFFSET('Water Data'!$H$27,0,10*ROW('Water Data'!H148))="","",OFFSET('Water Data'!$H$27,0,10*ROW('Water Data'!H148)))</f>
        <v/>
      </c>
      <c r="CF154" s="297" t="str">
        <f ca="true">+IF(OFFSET('Water Data'!$H$28,0,10*ROW('Water Data'!H148))="","",OFFSET('Water Data'!$H$28,0,10*ROW('Water Data'!H148)))</f>
        <v/>
      </c>
      <c r="CG154" s="297" t="str">
        <f ca="true">+IF(OFFSET('Water Data'!$H$29,0,10*ROW('Water Data'!H148))="","",OFFSET('Water Data'!$H$29,0,10*ROW('Water Data'!H148)))</f>
        <v/>
      </c>
      <c r="CH154" s="297" t="str">
        <f ca="true">+IF(OFFSET('Water Data'!$I$27,0,10*ROW('Water Data'!I148))="","",OFFSET('Water Data'!$I$27,0,10*ROW('Water Data'!I148)))</f>
        <v/>
      </c>
      <c r="CI154" s="297" t="str">
        <f ca="true">+IF(OFFSET('Water Data'!$I$28,0,10*ROW('Water Data'!I148))="","",OFFSET('Water Data'!$I$28,0,10*ROW('Water Data'!I148)))</f>
        <v/>
      </c>
      <c r="CJ154" s="297" t="str">
        <f ca="true">+IF(OFFSET('Water Data'!$I$29,0,10*ROW('Water Data'!I148))="","",OFFSET('Water Data'!$I$29,0,10*ROW('Water Data'!I148)))</f>
        <v/>
      </c>
      <c r="CK154" s="297" t="str">
        <f ca="true">+IF(OFFSET('Sanitation Data'!$D$28,0,10*ROW('Sanitation Data'!D148))="","",OFFSET('Sanitation Data'!$D$28,0,10*ROW('Sanitation Data'!D148)))</f>
        <v/>
      </c>
      <c r="CL154" s="297" t="str">
        <f ca="true">+IF(OFFSET('Sanitation Data'!$D$29,0,10*ROW('Sanitation Data'!D148))="","",OFFSET('Sanitation Data'!$D$29,0,10*ROW('Sanitation Data'!D148)))</f>
        <v/>
      </c>
      <c r="CM154" s="297" t="str">
        <f ca="true">+IF(OFFSET('Sanitation Data'!$D$30,0,10*ROW('Sanitation Data'!D148))="","",OFFSET('Sanitation Data'!$D$30,0,10*ROW('Sanitation Data'!D148)))</f>
        <v/>
      </c>
      <c r="CN154" s="297" t="str">
        <f ca="true">+IF(OFFSET('Sanitation Data'!$D$31,0,10*ROW('Sanitation Data'!D148))="","",OFFSET('Sanitation Data'!$D$31,0,10*ROW('Sanitation Data'!D148)))</f>
        <v/>
      </c>
      <c r="CO154" s="297" t="str">
        <f ca="true">+IF(OFFSET('Sanitation Data'!$D$32,0,10*ROW('Sanitation Data'!D148))="","",OFFSET('Sanitation Data'!$D$32,0,10*ROW('Sanitation Data'!D148)))</f>
        <v/>
      </c>
      <c r="CP154" s="297" t="str">
        <f ca="true">+IF(OFFSET('Sanitation Data'!$E$28,0,10*ROW('Sanitation Data'!E148))="","",OFFSET('Sanitation Data'!$E$28,0,10*ROW('Sanitation Data'!E148)))</f>
        <v/>
      </c>
      <c r="CQ154" s="297" t="str">
        <f ca="true">+IF(OFFSET('Sanitation Data'!$E$29,0,10*ROW('Sanitation Data'!E148))="","",OFFSET('Sanitation Data'!$E$29,0,10*ROW('Sanitation Data'!E148)))</f>
        <v/>
      </c>
      <c r="CR154" s="297" t="str">
        <f ca="true">+IF(OFFSET('Sanitation Data'!$E$30,0,10*ROW('Sanitation Data'!E148))="","",OFFSET('Sanitation Data'!$E$30,0,10*ROW('Sanitation Data'!E148)))</f>
        <v/>
      </c>
      <c r="CS154" s="297" t="str">
        <f ca="true">+IF(OFFSET('Sanitation Data'!$E$31,0,10*ROW('Sanitation Data'!E148))="","",OFFSET('Sanitation Data'!$E$31,0,10*ROW('Sanitation Data'!E148)))</f>
        <v/>
      </c>
      <c r="CT154" s="297" t="str">
        <f ca="true">+IF(OFFSET('Sanitation Data'!$E$32,0,10*ROW('Sanitation Data'!E148))="","",OFFSET('Sanitation Data'!$E$32,0,10*ROW('Sanitation Data'!E148)))</f>
        <v/>
      </c>
      <c r="CU154" s="297" t="str">
        <f ca="true">+IF(OFFSET('Sanitation Data'!$F$28,0,10*ROW('Sanitation Data'!F148))="","",OFFSET('Sanitation Data'!$F$28,0,10*ROW('Sanitation Data'!F148)))</f>
        <v/>
      </c>
      <c r="CV154" s="297" t="str">
        <f ca="true">+IF(OFFSET('Sanitation Data'!$F$29,0,10*ROW('Sanitation Data'!F148))="","",OFFSET('Sanitation Data'!$F$29,0,10*ROW('Sanitation Data'!F148)))</f>
        <v/>
      </c>
      <c r="CW154" s="297" t="str">
        <f ca="true">+IF(OFFSET('Sanitation Data'!$F$30,0,10*ROW('Sanitation Data'!F148))="","",OFFSET('Sanitation Data'!$F$30,0,10*ROW('Sanitation Data'!F148)))</f>
        <v/>
      </c>
      <c r="CX154" s="297" t="str">
        <f ca="true">+IF(OFFSET('Sanitation Data'!$F$31,0,10*ROW('Sanitation Data'!F148))="","",OFFSET('Sanitation Data'!$F$31,0,10*ROW('Sanitation Data'!F148)))</f>
        <v/>
      </c>
      <c r="CY154" s="297" t="str">
        <f ca="true">+IF(OFFSET('Sanitation Data'!$F$32,0,10*ROW('Sanitation Data'!F148))="","",OFFSET('Sanitation Data'!$F$32,0,10*ROW('Sanitation Data'!F148)))</f>
        <v/>
      </c>
      <c r="CZ154" s="297" t="str">
        <f ca="true">+IF(OFFSET('Sanitation Data'!$G$28,0,10*ROW('Sanitation Data'!G148))="","",OFFSET('Sanitation Data'!$G$28,0,10*ROW('Sanitation Data'!G148)))</f>
        <v/>
      </c>
      <c r="DA154" s="297" t="str">
        <f ca="true">+IF(OFFSET('Sanitation Data'!$G$29,0,10*ROW('Sanitation Data'!G148))="","",OFFSET('Sanitation Data'!$G$29,0,10*ROW('Sanitation Data'!G148)))</f>
        <v/>
      </c>
      <c r="DB154" s="297" t="str">
        <f ca="true">+IF(OFFSET('Sanitation Data'!$G$30,0,10*ROW('Sanitation Data'!G148))="","",OFFSET('Sanitation Data'!$G$30,0,10*ROW('Sanitation Data'!G148)))</f>
        <v/>
      </c>
      <c r="DC154" s="297" t="str">
        <f ca="true">+IF(OFFSET('Sanitation Data'!$G$31,0,10*ROW('Sanitation Data'!G148))="","",OFFSET('Sanitation Data'!$G$31,0,10*ROW('Sanitation Data'!G148)))</f>
        <v/>
      </c>
      <c r="DD154" s="297" t="str">
        <f ca="true">+IF(OFFSET('Sanitation Data'!$G$32,0,10*ROW('Sanitation Data'!G148))="","",OFFSET('Sanitation Data'!$G$32,0,10*ROW('Sanitation Data'!G148)))</f>
        <v/>
      </c>
      <c r="DE154" s="297" t="str">
        <f ca="true">+IF(OFFSET('Sanitation Data'!$H$28,0,10*ROW('Sanitation Data'!H148))="","",OFFSET('Sanitation Data'!$H$28,0,10*ROW('Sanitation Data'!H148)))</f>
        <v/>
      </c>
      <c r="DF154" s="297" t="str">
        <f ca="true">+IF(OFFSET('Sanitation Data'!$H$29,0,10*ROW('Sanitation Data'!H148))="","",OFFSET('Sanitation Data'!$H$29,0,10*ROW('Sanitation Data'!H148)))</f>
        <v/>
      </c>
      <c r="DG154" s="297" t="str">
        <f ca="true">+IF(OFFSET('Sanitation Data'!$H$30,0,10*ROW('Sanitation Data'!H148))="","",OFFSET('Sanitation Data'!$H$30,0,10*ROW('Sanitation Data'!H148)))</f>
        <v/>
      </c>
      <c r="DH154" s="297" t="str">
        <f ca="true">+IF(OFFSET('Sanitation Data'!$H$31,0,10*ROW('Sanitation Data'!H148))="","",OFFSET('Sanitation Data'!$H$31,0,10*ROW('Sanitation Data'!H148)))</f>
        <v/>
      </c>
      <c r="DI154" s="297" t="str">
        <f ca="true">+IF(OFFSET('Sanitation Data'!$H$32,0,10*ROW('Sanitation Data'!H148))="","",OFFSET('Sanitation Data'!$H$32,0,10*ROW('Sanitation Data'!H148)))</f>
        <v/>
      </c>
      <c r="DJ154" s="297" t="str">
        <f ca="true">+IF(OFFSET('Sanitation Data'!$I$28,0,10*ROW('Sanitation Data'!I148))="","",OFFSET('Sanitation Data'!$I$28,0,10*ROW('Sanitation Data'!I148)))</f>
        <v/>
      </c>
      <c r="DK154" s="297" t="str">
        <f ca="true">+IF(OFFSET('Sanitation Data'!$I$29,0,10*ROW('Sanitation Data'!I148))="","",OFFSET('Sanitation Data'!$I$29,0,10*ROW('Sanitation Data'!I148)))</f>
        <v/>
      </c>
      <c r="DL154" s="297" t="str">
        <f ca="true">+IF(OFFSET('Sanitation Data'!$I$30,0,10*ROW('Sanitation Data'!I148))="","",OFFSET('Sanitation Data'!$I$30,0,10*ROW('Sanitation Data'!I148)))</f>
        <v/>
      </c>
      <c r="DM154" s="297" t="str">
        <f ca="true">+IF(OFFSET('Sanitation Data'!$I$31,0,10*ROW('Sanitation Data'!I148))="","",OFFSET('Sanitation Data'!$I$31,0,10*ROW('Sanitation Data'!I148)))</f>
        <v/>
      </c>
      <c r="DN154" s="297" t="str">
        <f ca="true">+IF(OFFSET('Sanitation Data'!$I$32,0,10*ROW('Sanitation Data'!I148))="","",OFFSET('Sanitation Data'!$I$32,0,10*ROW('Sanitation Data'!I148)))</f>
        <v/>
      </c>
      <c r="DO154" s="297" t="str">
        <f ca="true">+IF(OFFSET('Hygiene Data'!$D$11,0,10*ROW('Hygiene Data'!D148))="","",OFFSET('Hygiene Data'!$D$11,0,10*ROW('Hygiene Data'!D148)))</f>
        <v/>
      </c>
      <c r="DP154" s="297" t="str">
        <f ca="true">+IF(OFFSET('Hygiene Data'!$D$12,0,10*ROW('Hygiene Data'!D148))="","",OFFSET('Hygiene Data'!$D$12,0,10*ROW('Hygiene Data'!D148)))</f>
        <v/>
      </c>
      <c r="DQ154" s="297" t="str">
        <f ca="true">+IF(OFFSET('Hygiene Data'!$D$13,0,10*ROW('Hygiene Data'!D148))="","",OFFSET('Hygiene Data'!$D$13,0,10*ROW('Hygiene Data'!D148)))</f>
        <v/>
      </c>
      <c r="DR154" s="297" t="str">
        <f ca="true">+IF(OFFSET('Hygiene Data'!$E$11,0,10*ROW('Hygiene Data'!E148))="","",OFFSET('Hygiene Data'!$E$11,0,10*ROW('Hygiene Data'!E148)))</f>
        <v/>
      </c>
      <c r="DS154" s="297" t="str">
        <f ca="true">+IF(OFFSET('Hygiene Data'!$E$12,0,10*ROW('Hygiene Data'!E148))="","",OFFSET('Hygiene Data'!$E$12,0,10*ROW('Hygiene Data'!E148)))</f>
        <v/>
      </c>
      <c r="DT154" s="297" t="str">
        <f ca="true">+IF(OFFSET('Hygiene Data'!$E$13,0,10*ROW('Hygiene Data'!E148))="","",OFFSET('Hygiene Data'!$E$13,0,10*ROW('Hygiene Data'!E148)))</f>
        <v/>
      </c>
      <c r="DU154" s="297" t="str">
        <f ca="true">+IF(OFFSET('Hygiene Data'!$F$11,0,10*ROW('Hygiene Data'!F148))="","",OFFSET('Hygiene Data'!$F$11,0,10*ROW('Hygiene Data'!F148)))</f>
        <v/>
      </c>
      <c r="DV154" s="297" t="str">
        <f ca="true">+IF(OFFSET('Hygiene Data'!$F$12,0,10*ROW('Hygiene Data'!F148))="","",OFFSET('Hygiene Data'!$F$12,0,10*ROW('Hygiene Data'!F148)))</f>
        <v/>
      </c>
      <c r="DW154" s="297" t="str">
        <f ca="true">+IF(OFFSET('Hygiene Data'!$F$13,0,10*ROW('Hygiene Data'!F148))="","",OFFSET('Hygiene Data'!$F$13,0,10*ROW('Hygiene Data'!F148)))</f>
        <v/>
      </c>
      <c r="DX154" s="297" t="str">
        <f ca="true">+IF(OFFSET('Hygiene Data'!$G$11,0,10*ROW('Hygiene Data'!G148))="","",OFFSET('Hygiene Data'!$G$11,0,10*ROW('Hygiene Data'!G148)))</f>
        <v/>
      </c>
      <c r="DY154" s="297" t="str">
        <f ca="true">+IF(OFFSET('Hygiene Data'!$G$12,0,10*ROW('Hygiene Data'!G148))="","",OFFSET('Hygiene Data'!$G$12,0,10*ROW('Hygiene Data'!G148)))</f>
        <v/>
      </c>
      <c r="DZ154" s="297" t="str">
        <f ca="true">+IF(OFFSET('Hygiene Data'!$G$13,0,10*ROW('Hygiene Data'!G148))="","",OFFSET('Hygiene Data'!$G$13,0,10*ROW('Hygiene Data'!G148)))</f>
        <v/>
      </c>
      <c r="EA154" s="297" t="str">
        <f ca="true">+IF(OFFSET('Hygiene Data'!$H$11,0,10*ROW('Hygiene Data'!H148))="","",OFFSET('Hygiene Data'!$H$11,0,10*ROW('Hygiene Data'!H148)))</f>
        <v/>
      </c>
      <c r="EB154" s="297" t="str">
        <f ca="true">+IF(OFFSET('Hygiene Data'!$H$12,0,10*ROW('Hygiene Data'!H148))="","",OFFSET('Hygiene Data'!$H$12,0,10*ROW('Hygiene Data'!H148)))</f>
        <v/>
      </c>
      <c r="EC154" s="297" t="str">
        <f ca="true">+IF(OFFSET('Hygiene Data'!$H$13,0,10*ROW('Hygiene Data'!H148))="","",OFFSET('Hygiene Data'!$H$13,0,10*ROW('Hygiene Data'!H148)))</f>
        <v/>
      </c>
      <c r="ED154" s="297" t="str">
        <f ca="true">+IF(OFFSET('Hygiene Data'!$I$11,0,10*ROW('Hygiene Data'!I148))="","",OFFSET('Hygiene Data'!$I$11,0,10*ROW('Hygiene Data'!I148)))</f>
        <v/>
      </c>
      <c r="EE154" s="297" t="str">
        <f ca="true">+IF(OFFSET('Hygiene Data'!$I$12,0,10*ROW('Hygiene Data'!I148))="","",OFFSET('Hygiene Data'!$I$12,0,10*ROW('Hygiene Data'!I148)))</f>
        <v/>
      </c>
      <c r="EF154" s="29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3"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7"/>
      <c r="BS155" s="297" t="str">
        <f ca="true">+IF(OFFSET('Water Data'!$D$27,0,10*ROW('Water Data'!D149))="","",OFFSET('Water Data'!$D$27,0,10*ROW('Water Data'!D149)))</f>
        <v/>
      </c>
      <c r="BT155" s="297" t="str">
        <f ca="true">+IF(OFFSET('Water Data'!$D$28,0,10*ROW('Water Data'!D149))="","",OFFSET('Water Data'!$D$28,0,10*ROW('Water Data'!D149)))</f>
        <v/>
      </c>
      <c r="BU155" s="297" t="str">
        <f ca="true">+IF(OFFSET('Water Data'!$D$29,0,10*ROW('Water Data'!D149))="","",OFFSET('Water Data'!$D$29,0,10*ROW('Water Data'!D149)))</f>
        <v/>
      </c>
      <c r="BV155" s="297" t="str">
        <f ca="true">+IF(OFFSET('Water Data'!$E$27,0,10*ROW('Water Data'!E149))="","",OFFSET('Water Data'!$E$27,0,10*ROW('Water Data'!E149)))</f>
        <v/>
      </c>
      <c r="BW155" s="297" t="str">
        <f ca="true">+IF(OFFSET('Water Data'!$E$28,0,10*ROW('Water Data'!E149))="","",OFFSET('Water Data'!$E$28,0,10*ROW('Water Data'!E149)))</f>
        <v/>
      </c>
      <c r="BX155" s="297" t="str">
        <f ca="true">+IF(OFFSET('Water Data'!$E$29,0,10*ROW('Water Data'!E149))="","",OFFSET('Water Data'!$E$29,0,10*ROW('Water Data'!E149)))</f>
        <v/>
      </c>
      <c r="BY155" s="297" t="str">
        <f ca="true">+IF(OFFSET('Water Data'!$F$27,0,10*ROW('Water Data'!F149))="","",OFFSET('Water Data'!$F$27,0,10*ROW('Water Data'!F149)))</f>
        <v/>
      </c>
      <c r="BZ155" s="297" t="str">
        <f ca="true">+IF(OFFSET('Water Data'!$F$28,0,10*ROW('Water Data'!F149))="","",OFFSET('Water Data'!$F$28,0,10*ROW('Water Data'!F149)))</f>
        <v/>
      </c>
      <c r="CA155" s="297" t="str">
        <f ca="true">+IF(OFFSET('Water Data'!$F$29,0,10*ROW('Water Data'!F149))="","",OFFSET('Water Data'!$F$29,0,10*ROW('Water Data'!F149)))</f>
        <v/>
      </c>
      <c r="CB155" s="297" t="str">
        <f ca="true">+IF(OFFSET('Water Data'!$G$27,0,10*ROW('Water Data'!G149))="","",OFFSET('Water Data'!$G$27,0,10*ROW('Water Data'!G149)))</f>
        <v/>
      </c>
      <c r="CC155" s="297" t="str">
        <f ca="true">+IF(OFFSET('Water Data'!$G$28,0,10*ROW('Water Data'!G149))="","",OFFSET('Water Data'!$G$28,0,10*ROW('Water Data'!G149)))</f>
        <v/>
      </c>
      <c r="CD155" s="297" t="str">
        <f ca="true">+IF(OFFSET('Water Data'!$G$29,0,10*ROW('Water Data'!G149))="","",OFFSET('Water Data'!$G$29,0,10*ROW('Water Data'!G149)))</f>
        <v/>
      </c>
      <c r="CE155" s="297" t="str">
        <f ca="true">+IF(OFFSET('Water Data'!$H$27,0,10*ROW('Water Data'!H149))="","",OFFSET('Water Data'!$H$27,0,10*ROW('Water Data'!H149)))</f>
        <v/>
      </c>
      <c r="CF155" s="297" t="str">
        <f ca="true">+IF(OFFSET('Water Data'!$H$28,0,10*ROW('Water Data'!H149))="","",OFFSET('Water Data'!$H$28,0,10*ROW('Water Data'!H149)))</f>
        <v/>
      </c>
      <c r="CG155" s="297" t="str">
        <f ca="true">+IF(OFFSET('Water Data'!$H$29,0,10*ROW('Water Data'!H149))="","",OFFSET('Water Data'!$H$29,0,10*ROW('Water Data'!H149)))</f>
        <v/>
      </c>
      <c r="CH155" s="297" t="str">
        <f ca="true">+IF(OFFSET('Water Data'!$I$27,0,10*ROW('Water Data'!I149))="","",OFFSET('Water Data'!$I$27,0,10*ROW('Water Data'!I149)))</f>
        <v/>
      </c>
      <c r="CI155" s="297" t="str">
        <f ca="true">+IF(OFFSET('Water Data'!$I$28,0,10*ROW('Water Data'!I149))="","",OFFSET('Water Data'!$I$28,0,10*ROW('Water Data'!I149)))</f>
        <v/>
      </c>
      <c r="CJ155" s="297" t="str">
        <f ca="true">+IF(OFFSET('Water Data'!$I$29,0,10*ROW('Water Data'!I149))="","",OFFSET('Water Data'!$I$29,0,10*ROW('Water Data'!I149)))</f>
        <v/>
      </c>
      <c r="CK155" s="297" t="str">
        <f ca="true">+IF(OFFSET('Sanitation Data'!$D$28,0,10*ROW('Sanitation Data'!D149))="","",OFFSET('Sanitation Data'!$D$28,0,10*ROW('Sanitation Data'!D149)))</f>
        <v/>
      </c>
      <c r="CL155" s="297" t="str">
        <f ca="true">+IF(OFFSET('Sanitation Data'!$D$29,0,10*ROW('Sanitation Data'!D149))="","",OFFSET('Sanitation Data'!$D$29,0,10*ROW('Sanitation Data'!D149)))</f>
        <v/>
      </c>
      <c r="CM155" s="297" t="str">
        <f ca="true">+IF(OFFSET('Sanitation Data'!$D$30,0,10*ROW('Sanitation Data'!D149))="","",OFFSET('Sanitation Data'!$D$30,0,10*ROW('Sanitation Data'!D149)))</f>
        <v/>
      </c>
      <c r="CN155" s="297" t="str">
        <f ca="true">+IF(OFFSET('Sanitation Data'!$D$31,0,10*ROW('Sanitation Data'!D149))="","",OFFSET('Sanitation Data'!$D$31,0,10*ROW('Sanitation Data'!D149)))</f>
        <v/>
      </c>
      <c r="CO155" s="297" t="str">
        <f ca="true">+IF(OFFSET('Sanitation Data'!$D$32,0,10*ROW('Sanitation Data'!D149))="","",OFFSET('Sanitation Data'!$D$32,0,10*ROW('Sanitation Data'!D149)))</f>
        <v/>
      </c>
      <c r="CP155" s="297" t="str">
        <f ca="true">+IF(OFFSET('Sanitation Data'!$E$28,0,10*ROW('Sanitation Data'!E149))="","",OFFSET('Sanitation Data'!$E$28,0,10*ROW('Sanitation Data'!E149)))</f>
        <v/>
      </c>
      <c r="CQ155" s="297" t="str">
        <f ca="true">+IF(OFFSET('Sanitation Data'!$E$29,0,10*ROW('Sanitation Data'!E149))="","",OFFSET('Sanitation Data'!$E$29,0,10*ROW('Sanitation Data'!E149)))</f>
        <v/>
      </c>
      <c r="CR155" s="297" t="str">
        <f ca="true">+IF(OFFSET('Sanitation Data'!$E$30,0,10*ROW('Sanitation Data'!E149))="","",OFFSET('Sanitation Data'!$E$30,0,10*ROW('Sanitation Data'!E149)))</f>
        <v/>
      </c>
      <c r="CS155" s="297" t="str">
        <f ca="true">+IF(OFFSET('Sanitation Data'!$E$31,0,10*ROW('Sanitation Data'!E149))="","",OFFSET('Sanitation Data'!$E$31,0,10*ROW('Sanitation Data'!E149)))</f>
        <v/>
      </c>
      <c r="CT155" s="297" t="str">
        <f ca="true">+IF(OFFSET('Sanitation Data'!$E$32,0,10*ROW('Sanitation Data'!E149))="","",OFFSET('Sanitation Data'!$E$32,0,10*ROW('Sanitation Data'!E149)))</f>
        <v/>
      </c>
      <c r="CU155" s="297" t="str">
        <f ca="true">+IF(OFFSET('Sanitation Data'!$F$28,0,10*ROW('Sanitation Data'!F149))="","",OFFSET('Sanitation Data'!$F$28,0,10*ROW('Sanitation Data'!F149)))</f>
        <v/>
      </c>
      <c r="CV155" s="297" t="str">
        <f ca="true">+IF(OFFSET('Sanitation Data'!$F$29,0,10*ROW('Sanitation Data'!F149))="","",OFFSET('Sanitation Data'!$F$29,0,10*ROW('Sanitation Data'!F149)))</f>
        <v/>
      </c>
      <c r="CW155" s="297" t="str">
        <f ca="true">+IF(OFFSET('Sanitation Data'!$F$30,0,10*ROW('Sanitation Data'!F149))="","",OFFSET('Sanitation Data'!$F$30,0,10*ROW('Sanitation Data'!F149)))</f>
        <v/>
      </c>
      <c r="CX155" s="297" t="str">
        <f ca="true">+IF(OFFSET('Sanitation Data'!$F$31,0,10*ROW('Sanitation Data'!F149))="","",OFFSET('Sanitation Data'!$F$31,0,10*ROW('Sanitation Data'!F149)))</f>
        <v/>
      </c>
      <c r="CY155" s="297" t="str">
        <f ca="true">+IF(OFFSET('Sanitation Data'!$F$32,0,10*ROW('Sanitation Data'!F149))="","",OFFSET('Sanitation Data'!$F$32,0,10*ROW('Sanitation Data'!F149)))</f>
        <v/>
      </c>
      <c r="CZ155" s="297" t="str">
        <f ca="true">+IF(OFFSET('Sanitation Data'!$G$28,0,10*ROW('Sanitation Data'!G149))="","",OFFSET('Sanitation Data'!$G$28,0,10*ROW('Sanitation Data'!G149)))</f>
        <v/>
      </c>
      <c r="DA155" s="297" t="str">
        <f ca="true">+IF(OFFSET('Sanitation Data'!$G$29,0,10*ROW('Sanitation Data'!G149))="","",OFFSET('Sanitation Data'!$G$29,0,10*ROW('Sanitation Data'!G149)))</f>
        <v/>
      </c>
      <c r="DB155" s="297" t="str">
        <f ca="true">+IF(OFFSET('Sanitation Data'!$G$30,0,10*ROW('Sanitation Data'!G149))="","",OFFSET('Sanitation Data'!$G$30,0,10*ROW('Sanitation Data'!G149)))</f>
        <v/>
      </c>
      <c r="DC155" s="297" t="str">
        <f ca="true">+IF(OFFSET('Sanitation Data'!$G$31,0,10*ROW('Sanitation Data'!G149))="","",OFFSET('Sanitation Data'!$G$31,0,10*ROW('Sanitation Data'!G149)))</f>
        <v/>
      </c>
      <c r="DD155" s="297" t="str">
        <f ca="true">+IF(OFFSET('Sanitation Data'!$G$32,0,10*ROW('Sanitation Data'!G149))="","",OFFSET('Sanitation Data'!$G$32,0,10*ROW('Sanitation Data'!G149)))</f>
        <v/>
      </c>
      <c r="DE155" s="297" t="str">
        <f ca="true">+IF(OFFSET('Sanitation Data'!$H$28,0,10*ROW('Sanitation Data'!H149))="","",OFFSET('Sanitation Data'!$H$28,0,10*ROW('Sanitation Data'!H149)))</f>
        <v/>
      </c>
      <c r="DF155" s="297" t="str">
        <f ca="true">+IF(OFFSET('Sanitation Data'!$H$29,0,10*ROW('Sanitation Data'!H149))="","",OFFSET('Sanitation Data'!$H$29,0,10*ROW('Sanitation Data'!H149)))</f>
        <v/>
      </c>
      <c r="DG155" s="297" t="str">
        <f ca="true">+IF(OFFSET('Sanitation Data'!$H$30,0,10*ROW('Sanitation Data'!H149))="","",OFFSET('Sanitation Data'!$H$30,0,10*ROW('Sanitation Data'!H149)))</f>
        <v/>
      </c>
      <c r="DH155" s="297" t="str">
        <f ca="true">+IF(OFFSET('Sanitation Data'!$H$31,0,10*ROW('Sanitation Data'!H149))="","",OFFSET('Sanitation Data'!$H$31,0,10*ROW('Sanitation Data'!H149)))</f>
        <v/>
      </c>
      <c r="DI155" s="297" t="str">
        <f ca="true">+IF(OFFSET('Sanitation Data'!$H$32,0,10*ROW('Sanitation Data'!H149))="","",OFFSET('Sanitation Data'!$H$32,0,10*ROW('Sanitation Data'!H149)))</f>
        <v/>
      </c>
      <c r="DJ155" s="297" t="str">
        <f ca="true">+IF(OFFSET('Sanitation Data'!$I$28,0,10*ROW('Sanitation Data'!I149))="","",OFFSET('Sanitation Data'!$I$28,0,10*ROW('Sanitation Data'!I149)))</f>
        <v/>
      </c>
      <c r="DK155" s="297" t="str">
        <f ca="true">+IF(OFFSET('Sanitation Data'!$I$29,0,10*ROW('Sanitation Data'!I149))="","",OFFSET('Sanitation Data'!$I$29,0,10*ROW('Sanitation Data'!I149)))</f>
        <v/>
      </c>
      <c r="DL155" s="297" t="str">
        <f ca="true">+IF(OFFSET('Sanitation Data'!$I$30,0,10*ROW('Sanitation Data'!I149))="","",OFFSET('Sanitation Data'!$I$30,0,10*ROW('Sanitation Data'!I149)))</f>
        <v/>
      </c>
      <c r="DM155" s="297" t="str">
        <f ca="true">+IF(OFFSET('Sanitation Data'!$I$31,0,10*ROW('Sanitation Data'!I149))="","",OFFSET('Sanitation Data'!$I$31,0,10*ROW('Sanitation Data'!I149)))</f>
        <v/>
      </c>
      <c r="DN155" s="297" t="str">
        <f ca="true">+IF(OFFSET('Sanitation Data'!$I$32,0,10*ROW('Sanitation Data'!I149))="","",OFFSET('Sanitation Data'!$I$32,0,10*ROW('Sanitation Data'!I149)))</f>
        <v/>
      </c>
      <c r="DO155" s="297" t="str">
        <f ca="true">+IF(OFFSET('Hygiene Data'!$D$11,0,10*ROW('Hygiene Data'!D149))="","",OFFSET('Hygiene Data'!$D$11,0,10*ROW('Hygiene Data'!D149)))</f>
        <v/>
      </c>
      <c r="DP155" s="297" t="str">
        <f ca="true">+IF(OFFSET('Hygiene Data'!$D$12,0,10*ROW('Hygiene Data'!D149))="","",OFFSET('Hygiene Data'!$D$12,0,10*ROW('Hygiene Data'!D149)))</f>
        <v/>
      </c>
      <c r="DQ155" s="297" t="str">
        <f ca="true">+IF(OFFSET('Hygiene Data'!$D$13,0,10*ROW('Hygiene Data'!D149))="","",OFFSET('Hygiene Data'!$D$13,0,10*ROW('Hygiene Data'!D149)))</f>
        <v/>
      </c>
      <c r="DR155" s="297" t="str">
        <f ca="true">+IF(OFFSET('Hygiene Data'!$E$11,0,10*ROW('Hygiene Data'!E149))="","",OFFSET('Hygiene Data'!$E$11,0,10*ROW('Hygiene Data'!E149)))</f>
        <v/>
      </c>
      <c r="DS155" s="297" t="str">
        <f ca="true">+IF(OFFSET('Hygiene Data'!$E$12,0,10*ROW('Hygiene Data'!E149))="","",OFFSET('Hygiene Data'!$E$12,0,10*ROW('Hygiene Data'!E149)))</f>
        <v/>
      </c>
      <c r="DT155" s="297" t="str">
        <f ca="true">+IF(OFFSET('Hygiene Data'!$E$13,0,10*ROW('Hygiene Data'!E149))="","",OFFSET('Hygiene Data'!$E$13,0,10*ROW('Hygiene Data'!E149)))</f>
        <v/>
      </c>
      <c r="DU155" s="297" t="str">
        <f ca="true">+IF(OFFSET('Hygiene Data'!$F$11,0,10*ROW('Hygiene Data'!F149))="","",OFFSET('Hygiene Data'!$F$11,0,10*ROW('Hygiene Data'!F149)))</f>
        <v/>
      </c>
      <c r="DV155" s="297" t="str">
        <f ca="true">+IF(OFFSET('Hygiene Data'!$F$12,0,10*ROW('Hygiene Data'!F149))="","",OFFSET('Hygiene Data'!$F$12,0,10*ROW('Hygiene Data'!F149)))</f>
        <v/>
      </c>
      <c r="DW155" s="297" t="str">
        <f ca="true">+IF(OFFSET('Hygiene Data'!$F$13,0,10*ROW('Hygiene Data'!F149))="","",OFFSET('Hygiene Data'!$F$13,0,10*ROW('Hygiene Data'!F149)))</f>
        <v/>
      </c>
      <c r="DX155" s="297" t="str">
        <f ca="true">+IF(OFFSET('Hygiene Data'!$G$11,0,10*ROW('Hygiene Data'!G149))="","",OFFSET('Hygiene Data'!$G$11,0,10*ROW('Hygiene Data'!G149)))</f>
        <v/>
      </c>
      <c r="DY155" s="297" t="str">
        <f ca="true">+IF(OFFSET('Hygiene Data'!$G$12,0,10*ROW('Hygiene Data'!G149))="","",OFFSET('Hygiene Data'!$G$12,0,10*ROW('Hygiene Data'!G149)))</f>
        <v/>
      </c>
      <c r="DZ155" s="297" t="str">
        <f ca="true">+IF(OFFSET('Hygiene Data'!$G$13,0,10*ROW('Hygiene Data'!G149))="","",OFFSET('Hygiene Data'!$G$13,0,10*ROW('Hygiene Data'!G149)))</f>
        <v/>
      </c>
      <c r="EA155" s="297" t="str">
        <f ca="true">+IF(OFFSET('Hygiene Data'!$H$11,0,10*ROW('Hygiene Data'!H149))="","",OFFSET('Hygiene Data'!$H$11,0,10*ROW('Hygiene Data'!H149)))</f>
        <v/>
      </c>
      <c r="EB155" s="297" t="str">
        <f ca="true">+IF(OFFSET('Hygiene Data'!$H$12,0,10*ROW('Hygiene Data'!H149))="","",OFFSET('Hygiene Data'!$H$12,0,10*ROW('Hygiene Data'!H149)))</f>
        <v/>
      </c>
      <c r="EC155" s="297" t="str">
        <f ca="true">+IF(OFFSET('Hygiene Data'!$H$13,0,10*ROW('Hygiene Data'!H149))="","",OFFSET('Hygiene Data'!$H$13,0,10*ROW('Hygiene Data'!H149)))</f>
        <v/>
      </c>
      <c r="ED155" s="297" t="str">
        <f ca="true">+IF(OFFSET('Hygiene Data'!$I$11,0,10*ROW('Hygiene Data'!I149))="","",OFFSET('Hygiene Data'!$I$11,0,10*ROW('Hygiene Data'!I149)))</f>
        <v/>
      </c>
      <c r="EE155" s="297" t="str">
        <f ca="true">+IF(OFFSET('Hygiene Data'!$I$12,0,10*ROW('Hygiene Data'!I149))="","",OFFSET('Hygiene Data'!$I$12,0,10*ROW('Hygiene Data'!I149)))</f>
        <v/>
      </c>
      <c r="EF155" s="29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3"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7"/>
      <c r="BS156" s="297" t="str">
        <f ca="true">+IF(OFFSET('Water Data'!$D$27,0,10*ROW('Water Data'!D150))="","",OFFSET('Water Data'!$D$27,0,10*ROW('Water Data'!D150)))</f>
        <v/>
      </c>
      <c r="BT156" s="297" t="str">
        <f ca="true">+IF(OFFSET('Water Data'!$D$28,0,10*ROW('Water Data'!D150))="","",OFFSET('Water Data'!$D$28,0,10*ROW('Water Data'!D150)))</f>
        <v/>
      </c>
      <c r="BU156" s="297" t="str">
        <f ca="true">+IF(OFFSET('Water Data'!$D$29,0,10*ROW('Water Data'!D150))="","",OFFSET('Water Data'!$D$29,0,10*ROW('Water Data'!D150)))</f>
        <v/>
      </c>
      <c r="BV156" s="297" t="str">
        <f ca="true">+IF(OFFSET('Water Data'!$E$27,0,10*ROW('Water Data'!E150))="","",OFFSET('Water Data'!$E$27,0,10*ROW('Water Data'!E150)))</f>
        <v/>
      </c>
      <c r="BW156" s="297" t="str">
        <f ca="true">+IF(OFFSET('Water Data'!$E$28,0,10*ROW('Water Data'!E150))="","",OFFSET('Water Data'!$E$28,0,10*ROW('Water Data'!E150)))</f>
        <v/>
      </c>
      <c r="BX156" s="297" t="str">
        <f ca="true">+IF(OFFSET('Water Data'!$E$29,0,10*ROW('Water Data'!E150))="","",OFFSET('Water Data'!$E$29,0,10*ROW('Water Data'!E150)))</f>
        <v/>
      </c>
      <c r="BY156" s="297" t="str">
        <f ca="true">+IF(OFFSET('Water Data'!$F$27,0,10*ROW('Water Data'!F150))="","",OFFSET('Water Data'!$F$27,0,10*ROW('Water Data'!F150)))</f>
        <v/>
      </c>
      <c r="BZ156" s="297" t="str">
        <f ca="true">+IF(OFFSET('Water Data'!$F$28,0,10*ROW('Water Data'!F150))="","",OFFSET('Water Data'!$F$28,0,10*ROW('Water Data'!F150)))</f>
        <v/>
      </c>
      <c r="CA156" s="297" t="str">
        <f ca="true">+IF(OFFSET('Water Data'!$F$29,0,10*ROW('Water Data'!F150))="","",OFFSET('Water Data'!$F$29,0,10*ROW('Water Data'!F150)))</f>
        <v/>
      </c>
      <c r="CB156" s="297" t="str">
        <f ca="true">+IF(OFFSET('Water Data'!$G$27,0,10*ROW('Water Data'!G150))="","",OFFSET('Water Data'!$G$27,0,10*ROW('Water Data'!G150)))</f>
        <v/>
      </c>
      <c r="CC156" s="297" t="str">
        <f ca="true">+IF(OFFSET('Water Data'!$G$28,0,10*ROW('Water Data'!G150))="","",OFFSET('Water Data'!$G$28,0,10*ROW('Water Data'!G150)))</f>
        <v/>
      </c>
      <c r="CD156" s="297" t="str">
        <f ca="true">+IF(OFFSET('Water Data'!$G$29,0,10*ROW('Water Data'!G150))="","",OFFSET('Water Data'!$G$29,0,10*ROW('Water Data'!G150)))</f>
        <v/>
      </c>
      <c r="CE156" s="297" t="str">
        <f ca="true">+IF(OFFSET('Water Data'!$H$27,0,10*ROW('Water Data'!H150))="","",OFFSET('Water Data'!$H$27,0,10*ROW('Water Data'!H150)))</f>
        <v/>
      </c>
      <c r="CF156" s="297" t="str">
        <f ca="true">+IF(OFFSET('Water Data'!$H$28,0,10*ROW('Water Data'!H150))="","",OFFSET('Water Data'!$H$28,0,10*ROW('Water Data'!H150)))</f>
        <v/>
      </c>
      <c r="CG156" s="297" t="str">
        <f ca="true">+IF(OFFSET('Water Data'!$H$29,0,10*ROW('Water Data'!H150))="","",OFFSET('Water Data'!$H$29,0,10*ROW('Water Data'!H150)))</f>
        <v/>
      </c>
      <c r="CH156" s="297" t="str">
        <f ca="true">+IF(OFFSET('Water Data'!$I$27,0,10*ROW('Water Data'!I150))="","",OFFSET('Water Data'!$I$27,0,10*ROW('Water Data'!I150)))</f>
        <v/>
      </c>
      <c r="CI156" s="297" t="str">
        <f ca="true">+IF(OFFSET('Water Data'!$I$28,0,10*ROW('Water Data'!I150))="","",OFFSET('Water Data'!$I$28,0,10*ROW('Water Data'!I150)))</f>
        <v/>
      </c>
      <c r="CJ156" s="297" t="str">
        <f ca="true">+IF(OFFSET('Water Data'!$I$29,0,10*ROW('Water Data'!I150))="","",OFFSET('Water Data'!$I$29,0,10*ROW('Water Data'!I150)))</f>
        <v/>
      </c>
      <c r="CK156" s="297" t="str">
        <f ca="true">+IF(OFFSET('Sanitation Data'!$D$28,0,10*ROW('Sanitation Data'!D150))="","",OFFSET('Sanitation Data'!$D$28,0,10*ROW('Sanitation Data'!D150)))</f>
        <v/>
      </c>
      <c r="CL156" s="297" t="str">
        <f ca="true">+IF(OFFSET('Sanitation Data'!$D$29,0,10*ROW('Sanitation Data'!D150))="","",OFFSET('Sanitation Data'!$D$29,0,10*ROW('Sanitation Data'!D150)))</f>
        <v/>
      </c>
      <c r="CM156" s="297" t="str">
        <f ca="true">+IF(OFFSET('Sanitation Data'!$D$30,0,10*ROW('Sanitation Data'!D150))="","",OFFSET('Sanitation Data'!$D$30,0,10*ROW('Sanitation Data'!D150)))</f>
        <v/>
      </c>
      <c r="CN156" s="297" t="str">
        <f ca="true">+IF(OFFSET('Sanitation Data'!$D$31,0,10*ROW('Sanitation Data'!D150))="","",OFFSET('Sanitation Data'!$D$31,0,10*ROW('Sanitation Data'!D150)))</f>
        <v/>
      </c>
      <c r="CO156" s="297" t="str">
        <f ca="true">+IF(OFFSET('Sanitation Data'!$D$32,0,10*ROW('Sanitation Data'!D150))="","",OFFSET('Sanitation Data'!$D$32,0,10*ROW('Sanitation Data'!D150)))</f>
        <v/>
      </c>
      <c r="CP156" s="297" t="str">
        <f ca="true">+IF(OFFSET('Sanitation Data'!$E$28,0,10*ROW('Sanitation Data'!E150))="","",OFFSET('Sanitation Data'!$E$28,0,10*ROW('Sanitation Data'!E150)))</f>
        <v/>
      </c>
      <c r="CQ156" s="297" t="str">
        <f ca="true">+IF(OFFSET('Sanitation Data'!$E$29,0,10*ROW('Sanitation Data'!E150))="","",OFFSET('Sanitation Data'!$E$29,0,10*ROW('Sanitation Data'!E150)))</f>
        <v/>
      </c>
      <c r="CR156" s="297" t="str">
        <f ca="true">+IF(OFFSET('Sanitation Data'!$E$30,0,10*ROW('Sanitation Data'!E150))="","",OFFSET('Sanitation Data'!$E$30,0,10*ROW('Sanitation Data'!E150)))</f>
        <v/>
      </c>
      <c r="CS156" s="297" t="str">
        <f ca="true">+IF(OFFSET('Sanitation Data'!$E$31,0,10*ROW('Sanitation Data'!E150))="","",OFFSET('Sanitation Data'!$E$31,0,10*ROW('Sanitation Data'!E150)))</f>
        <v/>
      </c>
      <c r="CT156" s="297" t="str">
        <f ca="true">+IF(OFFSET('Sanitation Data'!$E$32,0,10*ROW('Sanitation Data'!E150))="","",OFFSET('Sanitation Data'!$E$32,0,10*ROW('Sanitation Data'!E150)))</f>
        <v/>
      </c>
      <c r="CU156" s="297" t="str">
        <f ca="true">+IF(OFFSET('Sanitation Data'!$F$28,0,10*ROW('Sanitation Data'!F150))="","",OFFSET('Sanitation Data'!$F$28,0,10*ROW('Sanitation Data'!F150)))</f>
        <v/>
      </c>
      <c r="CV156" s="297" t="str">
        <f ca="true">+IF(OFFSET('Sanitation Data'!$F$29,0,10*ROW('Sanitation Data'!F150))="","",OFFSET('Sanitation Data'!$F$29,0,10*ROW('Sanitation Data'!F150)))</f>
        <v/>
      </c>
      <c r="CW156" s="297" t="str">
        <f ca="true">+IF(OFFSET('Sanitation Data'!$F$30,0,10*ROW('Sanitation Data'!F150))="","",OFFSET('Sanitation Data'!$F$30,0,10*ROW('Sanitation Data'!F150)))</f>
        <v/>
      </c>
      <c r="CX156" s="297" t="str">
        <f ca="true">+IF(OFFSET('Sanitation Data'!$F$31,0,10*ROW('Sanitation Data'!F150))="","",OFFSET('Sanitation Data'!$F$31,0,10*ROW('Sanitation Data'!F150)))</f>
        <v/>
      </c>
      <c r="CY156" s="297" t="str">
        <f ca="true">+IF(OFFSET('Sanitation Data'!$F$32,0,10*ROW('Sanitation Data'!F150))="","",OFFSET('Sanitation Data'!$F$32,0,10*ROW('Sanitation Data'!F150)))</f>
        <v/>
      </c>
      <c r="CZ156" s="297" t="str">
        <f ca="true">+IF(OFFSET('Sanitation Data'!$G$28,0,10*ROW('Sanitation Data'!G150))="","",OFFSET('Sanitation Data'!$G$28,0,10*ROW('Sanitation Data'!G150)))</f>
        <v/>
      </c>
      <c r="DA156" s="297" t="str">
        <f ca="true">+IF(OFFSET('Sanitation Data'!$G$29,0,10*ROW('Sanitation Data'!G150))="","",OFFSET('Sanitation Data'!$G$29,0,10*ROW('Sanitation Data'!G150)))</f>
        <v/>
      </c>
      <c r="DB156" s="297" t="str">
        <f ca="true">+IF(OFFSET('Sanitation Data'!$G$30,0,10*ROW('Sanitation Data'!G150))="","",OFFSET('Sanitation Data'!$G$30,0,10*ROW('Sanitation Data'!G150)))</f>
        <v/>
      </c>
      <c r="DC156" s="297" t="str">
        <f ca="true">+IF(OFFSET('Sanitation Data'!$G$31,0,10*ROW('Sanitation Data'!G150))="","",OFFSET('Sanitation Data'!$G$31,0,10*ROW('Sanitation Data'!G150)))</f>
        <v/>
      </c>
      <c r="DD156" s="297" t="str">
        <f ca="true">+IF(OFFSET('Sanitation Data'!$G$32,0,10*ROW('Sanitation Data'!G150))="","",OFFSET('Sanitation Data'!$G$32,0,10*ROW('Sanitation Data'!G150)))</f>
        <v/>
      </c>
      <c r="DE156" s="297" t="str">
        <f ca="true">+IF(OFFSET('Sanitation Data'!$H$28,0,10*ROW('Sanitation Data'!H150))="","",OFFSET('Sanitation Data'!$H$28,0,10*ROW('Sanitation Data'!H150)))</f>
        <v/>
      </c>
      <c r="DF156" s="297" t="str">
        <f ca="true">+IF(OFFSET('Sanitation Data'!$H$29,0,10*ROW('Sanitation Data'!H150))="","",OFFSET('Sanitation Data'!$H$29,0,10*ROW('Sanitation Data'!H150)))</f>
        <v/>
      </c>
      <c r="DG156" s="297" t="str">
        <f ca="true">+IF(OFFSET('Sanitation Data'!$H$30,0,10*ROW('Sanitation Data'!H150))="","",OFFSET('Sanitation Data'!$H$30,0,10*ROW('Sanitation Data'!H150)))</f>
        <v/>
      </c>
      <c r="DH156" s="297" t="str">
        <f ca="true">+IF(OFFSET('Sanitation Data'!$H$31,0,10*ROW('Sanitation Data'!H150))="","",OFFSET('Sanitation Data'!$H$31,0,10*ROW('Sanitation Data'!H150)))</f>
        <v/>
      </c>
      <c r="DI156" s="297" t="str">
        <f ca="true">+IF(OFFSET('Sanitation Data'!$H$32,0,10*ROW('Sanitation Data'!H150))="","",OFFSET('Sanitation Data'!$H$32,0,10*ROW('Sanitation Data'!H150)))</f>
        <v/>
      </c>
      <c r="DJ156" s="297" t="str">
        <f ca="true">+IF(OFFSET('Sanitation Data'!$I$28,0,10*ROW('Sanitation Data'!I150))="","",OFFSET('Sanitation Data'!$I$28,0,10*ROW('Sanitation Data'!I150)))</f>
        <v/>
      </c>
      <c r="DK156" s="297" t="str">
        <f ca="true">+IF(OFFSET('Sanitation Data'!$I$29,0,10*ROW('Sanitation Data'!I150))="","",OFFSET('Sanitation Data'!$I$29,0,10*ROW('Sanitation Data'!I150)))</f>
        <v/>
      </c>
      <c r="DL156" s="297" t="str">
        <f ca="true">+IF(OFFSET('Sanitation Data'!$I$30,0,10*ROW('Sanitation Data'!I150))="","",OFFSET('Sanitation Data'!$I$30,0,10*ROW('Sanitation Data'!I150)))</f>
        <v/>
      </c>
      <c r="DM156" s="297" t="str">
        <f ca="true">+IF(OFFSET('Sanitation Data'!$I$31,0,10*ROW('Sanitation Data'!I150))="","",OFFSET('Sanitation Data'!$I$31,0,10*ROW('Sanitation Data'!I150)))</f>
        <v/>
      </c>
      <c r="DN156" s="297" t="str">
        <f ca="true">+IF(OFFSET('Sanitation Data'!$I$32,0,10*ROW('Sanitation Data'!I150))="","",OFFSET('Sanitation Data'!$I$32,0,10*ROW('Sanitation Data'!I150)))</f>
        <v/>
      </c>
      <c r="DO156" s="297" t="str">
        <f ca="true">+IF(OFFSET('Hygiene Data'!$D$11,0,10*ROW('Hygiene Data'!D150))="","",OFFSET('Hygiene Data'!$D$11,0,10*ROW('Hygiene Data'!D150)))</f>
        <v/>
      </c>
      <c r="DP156" s="297" t="str">
        <f ca="true">+IF(OFFSET('Hygiene Data'!$D$12,0,10*ROW('Hygiene Data'!D150))="","",OFFSET('Hygiene Data'!$D$12,0,10*ROW('Hygiene Data'!D150)))</f>
        <v/>
      </c>
      <c r="DQ156" s="297" t="str">
        <f ca="true">+IF(OFFSET('Hygiene Data'!$D$13,0,10*ROW('Hygiene Data'!D150))="","",OFFSET('Hygiene Data'!$D$13,0,10*ROW('Hygiene Data'!D150)))</f>
        <v/>
      </c>
      <c r="DR156" s="297" t="str">
        <f ca="true">+IF(OFFSET('Hygiene Data'!$E$11,0,10*ROW('Hygiene Data'!E150))="","",OFFSET('Hygiene Data'!$E$11,0,10*ROW('Hygiene Data'!E150)))</f>
        <v/>
      </c>
      <c r="DS156" s="297" t="str">
        <f ca="true">+IF(OFFSET('Hygiene Data'!$E$12,0,10*ROW('Hygiene Data'!E150))="","",OFFSET('Hygiene Data'!$E$12,0,10*ROW('Hygiene Data'!E150)))</f>
        <v/>
      </c>
      <c r="DT156" s="297" t="str">
        <f ca="true">+IF(OFFSET('Hygiene Data'!$E$13,0,10*ROW('Hygiene Data'!E150))="","",OFFSET('Hygiene Data'!$E$13,0,10*ROW('Hygiene Data'!E150)))</f>
        <v/>
      </c>
      <c r="DU156" s="297" t="str">
        <f ca="true">+IF(OFFSET('Hygiene Data'!$F$11,0,10*ROW('Hygiene Data'!F150))="","",OFFSET('Hygiene Data'!$F$11,0,10*ROW('Hygiene Data'!F150)))</f>
        <v/>
      </c>
      <c r="DV156" s="297" t="str">
        <f ca="true">+IF(OFFSET('Hygiene Data'!$F$12,0,10*ROW('Hygiene Data'!F150))="","",OFFSET('Hygiene Data'!$F$12,0,10*ROW('Hygiene Data'!F150)))</f>
        <v/>
      </c>
      <c r="DW156" s="297" t="str">
        <f ca="true">+IF(OFFSET('Hygiene Data'!$F$13,0,10*ROW('Hygiene Data'!F150))="","",OFFSET('Hygiene Data'!$F$13,0,10*ROW('Hygiene Data'!F150)))</f>
        <v/>
      </c>
      <c r="DX156" s="297" t="str">
        <f ca="true">+IF(OFFSET('Hygiene Data'!$G$11,0,10*ROW('Hygiene Data'!G150))="","",OFFSET('Hygiene Data'!$G$11,0,10*ROW('Hygiene Data'!G150)))</f>
        <v/>
      </c>
      <c r="DY156" s="297" t="str">
        <f ca="true">+IF(OFFSET('Hygiene Data'!$G$12,0,10*ROW('Hygiene Data'!G150))="","",OFFSET('Hygiene Data'!$G$12,0,10*ROW('Hygiene Data'!G150)))</f>
        <v/>
      </c>
      <c r="DZ156" s="297" t="str">
        <f ca="true">+IF(OFFSET('Hygiene Data'!$G$13,0,10*ROW('Hygiene Data'!G150))="","",OFFSET('Hygiene Data'!$G$13,0,10*ROW('Hygiene Data'!G150)))</f>
        <v/>
      </c>
      <c r="EA156" s="297" t="str">
        <f ca="true">+IF(OFFSET('Hygiene Data'!$H$11,0,10*ROW('Hygiene Data'!H150))="","",OFFSET('Hygiene Data'!$H$11,0,10*ROW('Hygiene Data'!H150)))</f>
        <v/>
      </c>
      <c r="EB156" s="297" t="str">
        <f ca="true">+IF(OFFSET('Hygiene Data'!$H$12,0,10*ROW('Hygiene Data'!H150))="","",OFFSET('Hygiene Data'!$H$12,0,10*ROW('Hygiene Data'!H150)))</f>
        <v/>
      </c>
      <c r="EC156" s="297" t="str">
        <f ca="true">+IF(OFFSET('Hygiene Data'!$H$13,0,10*ROW('Hygiene Data'!H150))="","",OFFSET('Hygiene Data'!$H$13,0,10*ROW('Hygiene Data'!H150)))</f>
        <v/>
      </c>
      <c r="ED156" s="297" t="str">
        <f ca="true">+IF(OFFSET('Hygiene Data'!$I$11,0,10*ROW('Hygiene Data'!I150))="","",OFFSET('Hygiene Data'!$I$11,0,10*ROW('Hygiene Data'!I150)))</f>
        <v/>
      </c>
      <c r="EE156" s="297" t="str">
        <f ca="true">+IF(OFFSET('Hygiene Data'!$I$12,0,10*ROW('Hygiene Data'!I150))="","",OFFSET('Hygiene Data'!$I$12,0,10*ROW('Hygiene Data'!I150)))</f>
        <v/>
      </c>
      <c r="EF156" s="29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3"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7"/>
      <c r="BS157" s="297" t="str">
        <f ca="true">+IF(OFFSET('Water Data'!$D$27,0,10*ROW('Water Data'!D151))="","",OFFSET('Water Data'!$D$27,0,10*ROW('Water Data'!D151)))</f>
        <v/>
      </c>
      <c r="BT157" s="297" t="str">
        <f ca="true">+IF(OFFSET('Water Data'!$D$28,0,10*ROW('Water Data'!D151))="","",OFFSET('Water Data'!$D$28,0,10*ROW('Water Data'!D151)))</f>
        <v/>
      </c>
      <c r="BU157" s="297" t="str">
        <f ca="true">+IF(OFFSET('Water Data'!$D$29,0,10*ROW('Water Data'!D151))="","",OFFSET('Water Data'!$D$29,0,10*ROW('Water Data'!D151)))</f>
        <v/>
      </c>
      <c r="BV157" s="297" t="str">
        <f ca="true">+IF(OFFSET('Water Data'!$E$27,0,10*ROW('Water Data'!E151))="","",OFFSET('Water Data'!$E$27,0,10*ROW('Water Data'!E151)))</f>
        <v/>
      </c>
      <c r="BW157" s="297" t="str">
        <f ca="true">+IF(OFFSET('Water Data'!$E$28,0,10*ROW('Water Data'!E151))="","",OFFSET('Water Data'!$E$28,0,10*ROW('Water Data'!E151)))</f>
        <v/>
      </c>
      <c r="BX157" s="297" t="str">
        <f ca="true">+IF(OFFSET('Water Data'!$E$29,0,10*ROW('Water Data'!E151))="","",OFFSET('Water Data'!$E$29,0,10*ROW('Water Data'!E151)))</f>
        <v/>
      </c>
      <c r="BY157" s="297" t="str">
        <f ca="true">+IF(OFFSET('Water Data'!$F$27,0,10*ROW('Water Data'!F151))="","",OFFSET('Water Data'!$F$27,0,10*ROW('Water Data'!F151)))</f>
        <v/>
      </c>
      <c r="BZ157" s="297" t="str">
        <f ca="true">+IF(OFFSET('Water Data'!$F$28,0,10*ROW('Water Data'!F151))="","",OFFSET('Water Data'!$F$28,0,10*ROW('Water Data'!F151)))</f>
        <v/>
      </c>
      <c r="CA157" s="297" t="str">
        <f ca="true">+IF(OFFSET('Water Data'!$F$29,0,10*ROW('Water Data'!F151))="","",OFFSET('Water Data'!$F$29,0,10*ROW('Water Data'!F151)))</f>
        <v/>
      </c>
      <c r="CB157" s="297" t="str">
        <f ca="true">+IF(OFFSET('Water Data'!$G$27,0,10*ROW('Water Data'!G151))="","",OFFSET('Water Data'!$G$27,0,10*ROW('Water Data'!G151)))</f>
        <v/>
      </c>
      <c r="CC157" s="297" t="str">
        <f ca="true">+IF(OFFSET('Water Data'!$G$28,0,10*ROW('Water Data'!G151))="","",OFFSET('Water Data'!$G$28,0,10*ROW('Water Data'!G151)))</f>
        <v/>
      </c>
      <c r="CD157" s="297" t="str">
        <f ca="true">+IF(OFFSET('Water Data'!$G$29,0,10*ROW('Water Data'!G151))="","",OFFSET('Water Data'!$G$29,0,10*ROW('Water Data'!G151)))</f>
        <v/>
      </c>
      <c r="CE157" s="297" t="str">
        <f ca="true">+IF(OFFSET('Water Data'!$H$27,0,10*ROW('Water Data'!H151))="","",OFFSET('Water Data'!$H$27,0,10*ROW('Water Data'!H151)))</f>
        <v/>
      </c>
      <c r="CF157" s="297" t="str">
        <f ca="true">+IF(OFFSET('Water Data'!$H$28,0,10*ROW('Water Data'!H151))="","",OFFSET('Water Data'!$H$28,0,10*ROW('Water Data'!H151)))</f>
        <v/>
      </c>
      <c r="CG157" s="297" t="str">
        <f ca="true">+IF(OFFSET('Water Data'!$H$29,0,10*ROW('Water Data'!H151))="","",OFFSET('Water Data'!$H$29,0,10*ROW('Water Data'!H151)))</f>
        <v/>
      </c>
      <c r="CH157" s="297" t="str">
        <f ca="true">+IF(OFFSET('Water Data'!$I$27,0,10*ROW('Water Data'!I151))="","",OFFSET('Water Data'!$I$27,0,10*ROW('Water Data'!I151)))</f>
        <v/>
      </c>
      <c r="CI157" s="297" t="str">
        <f ca="true">+IF(OFFSET('Water Data'!$I$28,0,10*ROW('Water Data'!I151))="","",OFFSET('Water Data'!$I$28,0,10*ROW('Water Data'!I151)))</f>
        <v/>
      </c>
      <c r="CJ157" s="297" t="str">
        <f ca="true">+IF(OFFSET('Water Data'!$I$29,0,10*ROW('Water Data'!I151))="","",OFFSET('Water Data'!$I$29,0,10*ROW('Water Data'!I151)))</f>
        <v/>
      </c>
      <c r="CK157" s="297" t="str">
        <f ca="true">+IF(OFFSET('Sanitation Data'!$D$28,0,10*ROW('Sanitation Data'!D151))="","",OFFSET('Sanitation Data'!$D$28,0,10*ROW('Sanitation Data'!D151)))</f>
        <v/>
      </c>
      <c r="CL157" s="297" t="str">
        <f ca="true">+IF(OFFSET('Sanitation Data'!$D$29,0,10*ROW('Sanitation Data'!D151))="","",OFFSET('Sanitation Data'!$D$29,0,10*ROW('Sanitation Data'!D151)))</f>
        <v/>
      </c>
      <c r="CM157" s="297" t="str">
        <f ca="true">+IF(OFFSET('Sanitation Data'!$D$30,0,10*ROW('Sanitation Data'!D151))="","",OFFSET('Sanitation Data'!$D$30,0,10*ROW('Sanitation Data'!D151)))</f>
        <v/>
      </c>
      <c r="CN157" s="297" t="str">
        <f ca="true">+IF(OFFSET('Sanitation Data'!$D$31,0,10*ROW('Sanitation Data'!D151))="","",OFFSET('Sanitation Data'!$D$31,0,10*ROW('Sanitation Data'!D151)))</f>
        <v/>
      </c>
      <c r="CO157" s="297" t="str">
        <f ca="true">+IF(OFFSET('Sanitation Data'!$D$32,0,10*ROW('Sanitation Data'!D151))="","",OFFSET('Sanitation Data'!$D$32,0,10*ROW('Sanitation Data'!D151)))</f>
        <v/>
      </c>
      <c r="CP157" s="297" t="str">
        <f ca="true">+IF(OFFSET('Sanitation Data'!$E$28,0,10*ROW('Sanitation Data'!E151))="","",OFFSET('Sanitation Data'!$E$28,0,10*ROW('Sanitation Data'!E151)))</f>
        <v/>
      </c>
      <c r="CQ157" s="297" t="str">
        <f ca="true">+IF(OFFSET('Sanitation Data'!$E$29,0,10*ROW('Sanitation Data'!E151))="","",OFFSET('Sanitation Data'!$E$29,0,10*ROW('Sanitation Data'!E151)))</f>
        <v/>
      </c>
      <c r="CR157" s="297" t="str">
        <f ca="true">+IF(OFFSET('Sanitation Data'!$E$30,0,10*ROW('Sanitation Data'!E151))="","",OFFSET('Sanitation Data'!$E$30,0,10*ROW('Sanitation Data'!E151)))</f>
        <v/>
      </c>
      <c r="CS157" s="297" t="str">
        <f ca="true">+IF(OFFSET('Sanitation Data'!$E$31,0,10*ROW('Sanitation Data'!E151))="","",OFFSET('Sanitation Data'!$E$31,0,10*ROW('Sanitation Data'!E151)))</f>
        <v/>
      </c>
      <c r="CT157" s="297" t="str">
        <f ca="true">+IF(OFFSET('Sanitation Data'!$E$32,0,10*ROW('Sanitation Data'!E151))="","",OFFSET('Sanitation Data'!$E$32,0,10*ROW('Sanitation Data'!E151)))</f>
        <v/>
      </c>
      <c r="CU157" s="297" t="str">
        <f ca="true">+IF(OFFSET('Sanitation Data'!$F$28,0,10*ROW('Sanitation Data'!F151))="","",OFFSET('Sanitation Data'!$F$28,0,10*ROW('Sanitation Data'!F151)))</f>
        <v/>
      </c>
      <c r="CV157" s="297" t="str">
        <f ca="true">+IF(OFFSET('Sanitation Data'!$F$29,0,10*ROW('Sanitation Data'!F151))="","",OFFSET('Sanitation Data'!$F$29,0,10*ROW('Sanitation Data'!F151)))</f>
        <v/>
      </c>
      <c r="CW157" s="297" t="str">
        <f ca="true">+IF(OFFSET('Sanitation Data'!$F$30,0,10*ROW('Sanitation Data'!F151))="","",OFFSET('Sanitation Data'!$F$30,0,10*ROW('Sanitation Data'!F151)))</f>
        <v/>
      </c>
      <c r="CX157" s="297" t="str">
        <f ca="true">+IF(OFFSET('Sanitation Data'!$F$31,0,10*ROW('Sanitation Data'!F151))="","",OFFSET('Sanitation Data'!$F$31,0,10*ROW('Sanitation Data'!F151)))</f>
        <v/>
      </c>
      <c r="CY157" s="297" t="str">
        <f ca="true">+IF(OFFSET('Sanitation Data'!$F$32,0,10*ROW('Sanitation Data'!F151))="","",OFFSET('Sanitation Data'!$F$32,0,10*ROW('Sanitation Data'!F151)))</f>
        <v/>
      </c>
      <c r="CZ157" s="297" t="str">
        <f ca="true">+IF(OFFSET('Sanitation Data'!$G$28,0,10*ROW('Sanitation Data'!G151))="","",OFFSET('Sanitation Data'!$G$28,0,10*ROW('Sanitation Data'!G151)))</f>
        <v/>
      </c>
      <c r="DA157" s="297" t="str">
        <f ca="true">+IF(OFFSET('Sanitation Data'!$G$29,0,10*ROW('Sanitation Data'!G151))="","",OFFSET('Sanitation Data'!$G$29,0,10*ROW('Sanitation Data'!G151)))</f>
        <v/>
      </c>
      <c r="DB157" s="297" t="str">
        <f ca="true">+IF(OFFSET('Sanitation Data'!$G$30,0,10*ROW('Sanitation Data'!G151))="","",OFFSET('Sanitation Data'!$G$30,0,10*ROW('Sanitation Data'!G151)))</f>
        <v/>
      </c>
      <c r="DC157" s="297" t="str">
        <f ca="true">+IF(OFFSET('Sanitation Data'!$G$31,0,10*ROW('Sanitation Data'!G151))="","",OFFSET('Sanitation Data'!$G$31,0,10*ROW('Sanitation Data'!G151)))</f>
        <v/>
      </c>
      <c r="DD157" s="297" t="str">
        <f ca="true">+IF(OFFSET('Sanitation Data'!$G$32,0,10*ROW('Sanitation Data'!G151))="","",OFFSET('Sanitation Data'!$G$32,0,10*ROW('Sanitation Data'!G151)))</f>
        <v/>
      </c>
      <c r="DE157" s="297" t="str">
        <f ca="true">+IF(OFFSET('Sanitation Data'!$H$28,0,10*ROW('Sanitation Data'!H151))="","",OFFSET('Sanitation Data'!$H$28,0,10*ROW('Sanitation Data'!H151)))</f>
        <v/>
      </c>
      <c r="DF157" s="297" t="str">
        <f ca="true">+IF(OFFSET('Sanitation Data'!$H$29,0,10*ROW('Sanitation Data'!H151))="","",OFFSET('Sanitation Data'!$H$29,0,10*ROW('Sanitation Data'!H151)))</f>
        <v/>
      </c>
      <c r="DG157" s="297" t="str">
        <f ca="true">+IF(OFFSET('Sanitation Data'!$H$30,0,10*ROW('Sanitation Data'!H151))="","",OFFSET('Sanitation Data'!$H$30,0,10*ROW('Sanitation Data'!H151)))</f>
        <v/>
      </c>
      <c r="DH157" s="297" t="str">
        <f ca="true">+IF(OFFSET('Sanitation Data'!$H$31,0,10*ROW('Sanitation Data'!H151))="","",OFFSET('Sanitation Data'!$H$31,0,10*ROW('Sanitation Data'!H151)))</f>
        <v/>
      </c>
      <c r="DI157" s="297" t="str">
        <f ca="true">+IF(OFFSET('Sanitation Data'!$H$32,0,10*ROW('Sanitation Data'!H151))="","",OFFSET('Sanitation Data'!$H$32,0,10*ROW('Sanitation Data'!H151)))</f>
        <v/>
      </c>
      <c r="DJ157" s="297" t="str">
        <f ca="true">+IF(OFFSET('Sanitation Data'!$I$28,0,10*ROW('Sanitation Data'!I151))="","",OFFSET('Sanitation Data'!$I$28,0,10*ROW('Sanitation Data'!I151)))</f>
        <v/>
      </c>
      <c r="DK157" s="297" t="str">
        <f ca="true">+IF(OFFSET('Sanitation Data'!$I$29,0,10*ROW('Sanitation Data'!I151))="","",OFFSET('Sanitation Data'!$I$29,0,10*ROW('Sanitation Data'!I151)))</f>
        <v/>
      </c>
      <c r="DL157" s="297" t="str">
        <f ca="true">+IF(OFFSET('Sanitation Data'!$I$30,0,10*ROW('Sanitation Data'!I151))="","",OFFSET('Sanitation Data'!$I$30,0,10*ROW('Sanitation Data'!I151)))</f>
        <v/>
      </c>
      <c r="DM157" s="297" t="str">
        <f ca="true">+IF(OFFSET('Sanitation Data'!$I$31,0,10*ROW('Sanitation Data'!I151))="","",OFFSET('Sanitation Data'!$I$31,0,10*ROW('Sanitation Data'!I151)))</f>
        <v/>
      </c>
      <c r="DN157" s="297" t="str">
        <f ca="true">+IF(OFFSET('Sanitation Data'!$I$32,0,10*ROW('Sanitation Data'!I151))="","",OFFSET('Sanitation Data'!$I$32,0,10*ROW('Sanitation Data'!I151)))</f>
        <v/>
      </c>
      <c r="DO157" s="297" t="str">
        <f ca="true">+IF(OFFSET('Hygiene Data'!$D$11,0,10*ROW('Hygiene Data'!D151))="","",OFFSET('Hygiene Data'!$D$11,0,10*ROW('Hygiene Data'!D151)))</f>
        <v/>
      </c>
      <c r="DP157" s="297" t="str">
        <f ca="true">+IF(OFFSET('Hygiene Data'!$D$12,0,10*ROW('Hygiene Data'!D151))="","",OFFSET('Hygiene Data'!$D$12,0,10*ROW('Hygiene Data'!D151)))</f>
        <v/>
      </c>
      <c r="DQ157" s="297" t="str">
        <f ca="true">+IF(OFFSET('Hygiene Data'!$D$13,0,10*ROW('Hygiene Data'!D151))="","",OFFSET('Hygiene Data'!$D$13,0,10*ROW('Hygiene Data'!D151)))</f>
        <v/>
      </c>
      <c r="DR157" s="297" t="str">
        <f ca="true">+IF(OFFSET('Hygiene Data'!$E$11,0,10*ROW('Hygiene Data'!E151))="","",OFFSET('Hygiene Data'!$E$11,0,10*ROW('Hygiene Data'!E151)))</f>
        <v/>
      </c>
      <c r="DS157" s="297" t="str">
        <f ca="true">+IF(OFFSET('Hygiene Data'!$E$12,0,10*ROW('Hygiene Data'!E151))="","",OFFSET('Hygiene Data'!$E$12,0,10*ROW('Hygiene Data'!E151)))</f>
        <v/>
      </c>
      <c r="DT157" s="297" t="str">
        <f ca="true">+IF(OFFSET('Hygiene Data'!$E$13,0,10*ROW('Hygiene Data'!E151))="","",OFFSET('Hygiene Data'!$E$13,0,10*ROW('Hygiene Data'!E151)))</f>
        <v/>
      </c>
      <c r="DU157" s="297" t="str">
        <f ca="true">+IF(OFFSET('Hygiene Data'!$F$11,0,10*ROW('Hygiene Data'!F151))="","",OFFSET('Hygiene Data'!$F$11,0,10*ROW('Hygiene Data'!F151)))</f>
        <v/>
      </c>
      <c r="DV157" s="297" t="str">
        <f ca="true">+IF(OFFSET('Hygiene Data'!$F$12,0,10*ROW('Hygiene Data'!F151))="","",OFFSET('Hygiene Data'!$F$12,0,10*ROW('Hygiene Data'!F151)))</f>
        <v/>
      </c>
      <c r="DW157" s="297" t="str">
        <f ca="true">+IF(OFFSET('Hygiene Data'!$F$13,0,10*ROW('Hygiene Data'!F151))="","",OFFSET('Hygiene Data'!$F$13,0,10*ROW('Hygiene Data'!F151)))</f>
        <v/>
      </c>
      <c r="DX157" s="297" t="str">
        <f ca="true">+IF(OFFSET('Hygiene Data'!$G$11,0,10*ROW('Hygiene Data'!G151))="","",OFFSET('Hygiene Data'!$G$11,0,10*ROW('Hygiene Data'!G151)))</f>
        <v/>
      </c>
      <c r="DY157" s="297" t="str">
        <f ca="true">+IF(OFFSET('Hygiene Data'!$G$12,0,10*ROW('Hygiene Data'!G151))="","",OFFSET('Hygiene Data'!$G$12,0,10*ROW('Hygiene Data'!G151)))</f>
        <v/>
      </c>
      <c r="DZ157" s="297" t="str">
        <f ca="true">+IF(OFFSET('Hygiene Data'!$G$13,0,10*ROW('Hygiene Data'!G151))="","",OFFSET('Hygiene Data'!$G$13,0,10*ROW('Hygiene Data'!G151)))</f>
        <v/>
      </c>
      <c r="EA157" s="297" t="str">
        <f ca="true">+IF(OFFSET('Hygiene Data'!$H$11,0,10*ROW('Hygiene Data'!H151))="","",OFFSET('Hygiene Data'!$H$11,0,10*ROW('Hygiene Data'!H151)))</f>
        <v/>
      </c>
      <c r="EB157" s="297" t="str">
        <f ca="true">+IF(OFFSET('Hygiene Data'!$H$12,0,10*ROW('Hygiene Data'!H151))="","",OFFSET('Hygiene Data'!$H$12,0,10*ROW('Hygiene Data'!H151)))</f>
        <v/>
      </c>
      <c r="EC157" s="297" t="str">
        <f ca="true">+IF(OFFSET('Hygiene Data'!$H$13,0,10*ROW('Hygiene Data'!H151))="","",OFFSET('Hygiene Data'!$H$13,0,10*ROW('Hygiene Data'!H151)))</f>
        <v/>
      </c>
      <c r="ED157" s="297" t="str">
        <f ca="true">+IF(OFFSET('Hygiene Data'!$I$11,0,10*ROW('Hygiene Data'!I151))="","",OFFSET('Hygiene Data'!$I$11,0,10*ROW('Hygiene Data'!I151)))</f>
        <v/>
      </c>
      <c r="EE157" s="297" t="str">
        <f ca="true">+IF(OFFSET('Hygiene Data'!$I$12,0,10*ROW('Hygiene Data'!I151))="","",OFFSET('Hygiene Data'!$I$12,0,10*ROW('Hygiene Data'!I151)))</f>
        <v/>
      </c>
      <c r="EF157" s="29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3"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7"/>
      <c r="BS158" s="297" t="str">
        <f ca="true">+IF(OFFSET('Water Data'!$D$27,0,10*ROW('Water Data'!D152))="","",OFFSET('Water Data'!$D$27,0,10*ROW('Water Data'!D152)))</f>
        <v/>
      </c>
      <c r="BT158" s="297" t="str">
        <f ca="true">+IF(OFFSET('Water Data'!$D$28,0,10*ROW('Water Data'!D152))="","",OFFSET('Water Data'!$D$28,0,10*ROW('Water Data'!D152)))</f>
        <v/>
      </c>
      <c r="BU158" s="297" t="str">
        <f ca="true">+IF(OFFSET('Water Data'!$D$29,0,10*ROW('Water Data'!D152))="","",OFFSET('Water Data'!$D$29,0,10*ROW('Water Data'!D152)))</f>
        <v/>
      </c>
      <c r="BV158" s="297" t="str">
        <f ca="true">+IF(OFFSET('Water Data'!$E$27,0,10*ROW('Water Data'!E152))="","",OFFSET('Water Data'!$E$27,0,10*ROW('Water Data'!E152)))</f>
        <v/>
      </c>
      <c r="BW158" s="297" t="str">
        <f ca="true">+IF(OFFSET('Water Data'!$E$28,0,10*ROW('Water Data'!E152))="","",OFFSET('Water Data'!$E$28,0,10*ROW('Water Data'!E152)))</f>
        <v/>
      </c>
      <c r="BX158" s="297" t="str">
        <f ca="true">+IF(OFFSET('Water Data'!$E$29,0,10*ROW('Water Data'!E152))="","",OFFSET('Water Data'!$E$29,0,10*ROW('Water Data'!E152)))</f>
        <v/>
      </c>
      <c r="BY158" s="297" t="str">
        <f ca="true">+IF(OFFSET('Water Data'!$F$27,0,10*ROW('Water Data'!F152))="","",OFFSET('Water Data'!$F$27,0,10*ROW('Water Data'!F152)))</f>
        <v/>
      </c>
      <c r="BZ158" s="297" t="str">
        <f ca="true">+IF(OFFSET('Water Data'!$F$28,0,10*ROW('Water Data'!F152))="","",OFFSET('Water Data'!$F$28,0,10*ROW('Water Data'!F152)))</f>
        <v/>
      </c>
      <c r="CA158" s="297" t="str">
        <f ca="true">+IF(OFFSET('Water Data'!$F$29,0,10*ROW('Water Data'!F152))="","",OFFSET('Water Data'!$F$29,0,10*ROW('Water Data'!F152)))</f>
        <v/>
      </c>
      <c r="CB158" s="297" t="str">
        <f ca="true">+IF(OFFSET('Water Data'!$G$27,0,10*ROW('Water Data'!G152))="","",OFFSET('Water Data'!$G$27,0,10*ROW('Water Data'!G152)))</f>
        <v/>
      </c>
      <c r="CC158" s="297" t="str">
        <f ca="true">+IF(OFFSET('Water Data'!$G$28,0,10*ROW('Water Data'!G152))="","",OFFSET('Water Data'!$G$28,0,10*ROW('Water Data'!G152)))</f>
        <v/>
      </c>
      <c r="CD158" s="297" t="str">
        <f ca="true">+IF(OFFSET('Water Data'!$G$29,0,10*ROW('Water Data'!G152))="","",OFFSET('Water Data'!$G$29,0,10*ROW('Water Data'!G152)))</f>
        <v/>
      </c>
      <c r="CE158" s="297" t="str">
        <f ca="true">+IF(OFFSET('Water Data'!$H$27,0,10*ROW('Water Data'!H152))="","",OFFSET('Water Data'!$H$27,0,10*ROW('Water Data'!H152)))</f>
        <v/>
      </c>
      <c r="CF158" s="297" t="str">
        <f ca="true">+IF(OFFSET('Water Data'!$H$28,0,10*ROW('Water Data'!H152))="","",OFFSET('Water Data'!$H$28,0,10*ROW('Water Data'!H152)))</f>
        <v/>
      </c>
      <c r="CG158" s="297" t="str">
        <f ca="true">+IF(OFFSET('Water Data'!$H$29,0,10*ROW('Water Data'!H152))="","",OFFSET('Water Data'!$H$29,0,10*ROW('Water Data'!H152)))</f>
        <v/>
      </c>
      <c r="CH158" s="297" t="str">
        <f ca="true">+IF(OFFSET('Water Data'!$I$27,0,10*ROW('Water Data'!I152))="","",OFFSET('Water Data'!$I$27,0,10*ROW('Water Data'!I152)))</f>
        <v/>
      </c>
      <c r="CI158" s="297" t="str">
        <f ca="true">+IF(OFFSET('Water Data'!$I$28,0,10*ROW('Water Data'!I152))="","",OFFSET('Water Data'!$I$28,0,10*ROW('Water Data'!I152)))</f>
        <v/>
      </c>
      <c r="CJ158" s="297" t="str">
        <f ca="true">+IF(OFFSET('Water Data'!$I$29,0,10*ROW('Water Data'!I152))="","",OFFSET('Water Data'!$I$29,0,10*ROW('Water Data'!I152)))</f>
        <v/>
      </c>
      <c r="CK158" s="297" t="str">
        <f ca="true">+IF(OFFSET('Sanitation Data'!$D$28,0,10*ROW('Sanitation Data'!D152))="","",OFFSET('Sanitation Data'!$D$28,0,10*ROW('Sanitation Data'!D152)))</f>
        <v/>
      </c>
      <c r="CL158" s="297" t="str">
        <f ca="true">+IF(OFFSET('Sanitation Data'!$D$29,0,10*ROW('Sanitation Data'!D152))="","",OFFSET('Sanitation Data'!$D$29,0,10*ROW('Sanitation Data'!D152)))</f>
        <v/>
      </c>
      <c r="CM158" s="297" t="str">
        <f ca="true">+IF(OFFSET('Sanitation Data'!$D$30,0,10*ROW('Sanitation Data'!D152))="","",OFFSET('Sanitation Data'!$D$30,0,10*ROW('Sanitation Data'!D152)))</f>
        <v/>
      </c>
      <c r="CN158" s="297" t="str">
        <f ca="true">+IF(OFFSET('Sanitation Data'!$D$31,0,10*ROW('Sanitation Data'!D152))="","",OFFSET('Sanitation Data'!$D$31,0,10*ROW('Sanitation Data'!D152)))</f>
        <v/>
      </c>
      <c r="CO158" s="297" t="str">
        <f ca="true">+IF(OFFSET('Sanitation Data'!$D$32,0,10*ROW('Sanitation Data'!D152))="","",OFFSET('Sanitation Data'!$D$32,0,10*ROW('Sanitation Data'!D152)))</f>
        <v/>
      </c>
      <c r="CP158" s="297" t="str">
        <f ca="true">+IF(OFFSET('Sanitation Data'!$E$28,0,10*ROW('Sanitation Data'!E152))="","",OFFSET('Sanitation Data'!$E$28,0,10*ROW('Sanitation Data'!E152)))</f>
        <v/>
      </c>
      <c r="CQ158" s="297" t="str">
        <f ca="true">+IF(OFFSET('Sanitation Data'!$E$29,0,10*ROW('Sanitation Data'!E152))="","",OFFSET('Sanitation Data'!$E$29,0,10*ROW('Sanitation Data'!E152)))</f>
        <v/>
      </c>
      <c r="CR158" s="297" t="str">
        <f ca="true">+IF(OFFSET('Sanitation Data'!$E$30,0,10*ROW('Sanitation Data'!E152))="","",OFFSET('Sanitation Data'!$E$30,0,10*ROW('Sanitation Data'!E152)))</f>
        <v/>
      </c>
      <c r="CS158" s="297" t="str">
        <f ca="true">+IF(OFFSET('Sanitation Data'!$E$31,0,10*ROW('Sanitation Data'!E152))="","",OFFSET('Sanitation Data'!$E$31,0,10*ROW('Sanitation Data'!E152)))</f>
        <v/>
      </c>
      <c r="CT158" s="297" t="str">
        <f ca="true">+IF(OFFSET('Sanitation Data'!$E$32,0,10*ROW('Sanitation Data'!E152))="","",OFFSET('Sanitation Data'!$E$32,0,10*ROW('Sanitation Data'!E152)))</f>
        <v/>
      </c>
      <c r="CU158" s="297" t="str">
        <f ca="true">+IF(OFFSET('Sanitation Data'!$F$28,0,10*ROW('Sanitation Data'!F152))="","",OFFSET('Sanitation Data'!$F$28,0,10*ROW('Sanitation Data'!F152)))</f>
        <v/>
      </c>
      <c r="CV158" s="297" t="str">
        <f ca="true">+IF(OFFSET('Sanitation Data'!$F$29,0,10*ROW('Sanitation Data'!F152))="","",OFFSET('Sanitation Data'!$F$29,0,10*ROW('Sanitation Data'!F152)))</f>
        <v/>
      </c>
      <c r="CW158" s="297" t="str">
        <f ca="true">+IF(OFFSET('Sanitation Data'!$F$30,0,10*ROW('Sanitation Data'!F152))="","",OFFSET('Sanitation Data'!$F$30,0,10*ROW('Sanitation Data'!F152)))</f>
        <v/>
      </c>
      <c r="CX158" s="297" t="str">
        <f ca="true">+IF(OFFSET('Sanitation Data'!$F$31,0,10*ROW('Sanitation Data'!F152))="","",OFFSET('Sanitation Data'!$F$31,0,10*ROW('Sanitation Data'!F152)))</f>
        <v/>
      </c>
      <c r="CY158" s="297" t="str">
        <f ca="true">+IF(OFFSET('Sanitation Data'!$F$32,0,10*ROW('Sanitation Data'!F152))="","",OFFSET('Sanitation Data'!$F$32,0,10*ROW('Sanitation Data'!F152)))</f>
        <v/>
      </c>
      <c r="CZ158" s="297" t="str">
        <f ca="true">+IF(OFFSET('Sanitation Data'!$G$28,0,10*ROW('Sanitation Data'!G152))="","",OFFSET('Sanitation Data'!$G$28,0,10*ROW('Sanitation Data'!G152)))</f>
        <v/>
      </c>
      <c r="DA158" s="297" t="str">
        <f ca="true">+IF(OFFSET('Sanitation Data'!$G$29,0,10*ROW('Sanitation Data'!G152))="","",OFFSET('Sanitation Data'!$G$29,0,10*ROW('Sanitation Data'!G152)))</f>
        <v/>
      </c>
      <c r="DB158" s="297" t="str">
        <f ca="true">+IF(OFFSET('Sanitation Data'!$G$30,0,10*ROW('Sanitation Data'!G152))="","",OFFSET('Sanitation Data'!$G$30,0,10*ROW('Sanitation Data'!G152)))</f>
        <v/>
      </c>
      <c r="DC158" s="297" t="str">
        <f ca="true">+IF(OFFSET('Sanitation Data'!$G$31,0,10*ROW('Sanitation Data'!G152))="","",OFFSET('Sanitation Data'!$G$31,0,10*ROW('Sanitation Data'!G152)))</f>
        <v/>
      </c>
      <c r="DD158" s="297" t="str">
        <f ca="true">+IF(OFFSET('Sanitation Data'!$G$32,0,10*ROW('Sanitation Data'!G152))="","",OFFSET('Sanitation Data'!$G$32,0,10*ROW('Sanitation Data'!G152)))</f>
        <v/>
      </c>
      <c r="DE158" s="297" t="str">
        <f ca="true">+IF(OFFSET('Sanitation Data'!$H$28,0,10*ROW('Sanitation Data'!H152))="","",OFFSET('Sanitation Data'!$H$28,0,10*ROW('Sanitation Data'!H152)))</f>
        <v/>
      </c>
      <c r="DF158" s="297" t="str">
        <f ca="true">+IF(OFFSET('Sanitation Data'!$H$29,0,10*ROW('Sanitation Data'!H152))="","",OFFSET('Sanitation Data'!$H$29,0,10*ROW('Sanitation Data'!H152)))</f>
        <v/>
      </c>
      <c r="DG158" s="297" t="str">
        <f ca="true">+IF(OFFSET('Sanitation Data'!$H$30,0,10*ROW('Sanitation Data'!H152))="","",OFFSET('Sanitation Data'!$H$30,0,10*ROW('Sanitation Data'!H152)))</f>
        <v/>
      </c>
      <c r="DH158" s="297" t="str">
        <f ca="true">+IF(OFFSET('Sanitation Data'!$H$31,0,10*ROW('Sanitation Data'!H152))="","",OFFSET('Sanitation Data'!$H$31,0,10*ROW('Sanitation Data'!H152)))</f>
        <v/>
      </c>
      <c r="DI158" s="297" t="str">
        <f ca="true">+IF(OFFSET('Sanitation Data'!$H$32,0,10*ROW('Sanitation Data'!H152))="","",OFFSET('Sanitation Data'!$H$32,0,10*ROW('Sanitation Data'!H152)))</f>
        <v/>
      </c>
      <c r="DJ158" s="297" t="str">
        <f ca="true">+IF(OFFSET('Sanitation Data'!$I$28,0,10*ROW('Sanitation Data'!I152))="","",OFFSET('Sanitation Data'!$I$28,0,10*ROW('Sanitation Data'!I152)))</f>
        <v/>
      </c>
      <c r="DK158" s="297" t="str">
        <f ca="true">+IF(OFFSET('Sanitation Data'!$I$29,0,10*ROW('Sanitation Data'!I152))="","",OFFSET('Sanitation Data'!$I$29,0,10*ROW('Sanitation Data'!I152)))</f>
        <v/>
      </c>
      <c r="DL158" s="297" t="str">
        <f ca="true">+IF(OFFSET('Sanitation Data'!$I$30,0,10*ROW('Sanitation Data'!I152))="","",OFFSET('Sanitation Data'!$I$30,0,10*ROW('Sanitation Data'!I152)))</f>
        <v/>
      </c>
      <c r="DM158" s="297" t="str">
        <f ca="true">+IF(OFFSET('Sanitation Data'!$I$31,0,10*ROW('Sanitation Data'!I152))="","",OFFSET('Sanitation Data'!$I$31,0,10*ROW('Sanitation Data'!I152)))</f>
        <v/>
      </c>
      <c r="DN158" s="297" t="str">
        <f ca="true">+IF(OFFSET('Sanitation Data'!$I$32,0,10*ROW('Sanitation Data'!I152))="","",OFFSET('Sanitation Data'!$I$32,0,10*ROW('Sanitation Data'!I152)))</f>
        <v/>
      </c>
      <c r="DO158" s="297" t="str">
        <f ca="true">+IF(OFFSET('Hygiene Data'!$D$11,0,10*ROW('Hygiene Data'!D152))="","",OFFSET('Hygiene Data'!$D$11,0,10*ROW('Hygiene Data'!D152)))</f>
        <v/>
      </c>
      <c r="DP158" s="297" t="str">
        <f ca="true">+IF(OFFSET('Hygiene Data'!$D$12,0,10*ROW('Hygiene Data'!D152))="","",OFFSET('Hygiene Data'!$D$12,0,10*ROW('Hygiene Data'!D152)))</f>
        <v/>
      </c>
      <c r="DQ158" s="297" t="str">
        <f ca="true">+IF(OFFSET('Hygiene Data'!$D$13,0,10*ROW('Hygiene Data'!D152))="","",OFFSET('Hygiene Data'!$D$13,0,10*ROW('Hygiene Data'!D152)))</f>
        <v/>
      </c>
      <c r="DR158" s="297" t="str">
        <f ca="true">+IF(OFFSET('Hygiene Data'!$E$11,0,10*ROW('Hygiene Data'!E152))="","",OFFSET('Hygiene Data'!$E$11,0,10*ROW('Hygiene Data'!E152)))</f>
        <v/>
      </c>
      <c r="DS158" s="297" t="str">
        <f ca="true">+IF(OFFSET('Hygiene Data'!$E$12,0,10*ROW('Hygiene Data'!E152))="","",OFFSET('Hygiene Data'!$E$12,0,10*ROW('Hygiene Data'!E152)))</f>
        <v/>
      </c>
      <c r="DT158" s="297" t="str">
        <f ca="true">+IF(OFFSET('Hygiene Data'!$E$13,0,10*ROW('Hygiene Data'!E152))="","",OFFSET('Hygiene Data'!$E$13,0,10*ROW('Hygiene Data'!E152)))</f>
        <v/>
      </c>
      <c r="DU158" s="297" t="str">
        <f ca="true">+IF(OFFSET('Hygiene Data'!$F$11,0,10*ROW('Hygiene Data'!F152))="","",OFFSET('Hygiene Data'!$F$11,0,10*ROW('Hygiene Data'!F152)))</f>
        <v/>
      </c>
      <c r="DV158" s="297" t="str">
        <f ca="true">+IF(OFFSET('Hygiene Data'!$F$12,0,10*ROW('Hygiene Data'!F152))="","",OFFSET('Hygiene Data'!$F$12,0,10*ROW('Hygiene Data'!F152)))</f>
        <v/>
      </c>
      <c r="DW158" s="297" t="str">
        <f ca="true">+IF(OFFSET('Hygiene Data'!$F$13,0,10*ROW('Hygiene Data'!F152))="","",OFFSET('Hygiene Data'!$F$13,0,10*ROW('Hygiene Data'!F152)))</f>
        <v/>
      </c>
      <c r="DX158" s="297" t="str">
        <f ca="true">+IF(OFFSET('Hygiene Data'!$G$11,0,10*ROW('Hygiene Data'!G152))="","",OFFSET('Hygiene Data'!$G$11,0,10*ROW('Hygiene Data'!G152)))</f>
        <v/>
      </c>
      <c r="DY158" s="297" t="str">
        <f ca="true">+IF(OFFSET('Hygiene Data'!$G$12,0,10*ROW('Hygiene Data'!G152))="","",OFFSET('Hygiene Data'!$G$12,0,10*ROW('Hygiene Data'!G152)))</f>
        <v/>
      </c>
      <c r="DZ158" s="297" t="str">
        <f ca="true">+IF(OFFSET('Hygiene Data'!$G$13,0,10*ROW('Hygiene Data'!G152))="","",OFFSET('Hygiene Data'!$G$13,0,10*ROW('Hygiene Data'!G152)))</f>
        <v/>
      </c>
      <c r="EA158" s="297" t="str">
        <f ca="true">+IF(OFFSET('Hygiene Data'!$H$11,0,10*ROW('Hygiene Data'!H152))="","",OFFSET('Hygiene Data'!$H$11,0,10*ROW('Hygiene Data'!H152)))</f>
        <v/>
      </c>
      <c r="EB158" s="297" t="str">
        <f ca="true">+IF(OFFSET('Hygiene Data'!$H$12,0,10*ROW('Hygiene Data'!H152))="","",OFFSET('Hygiene Data'!$H$12,0,10*ROW('Hygiene Data'!H152)))</f>
        <v/>
      </c>
      <c r="EC158" s="297" t="str">
        <f ca="true">+IF(OFFSET('Hygiene Data'!$H$13,0,10*ROW('Hygiene Data'!H152))="","",OFFSET('Hygiene Data'!$H$13,0,10*ROW('Hygiene Data'!H152)))</f>
        <v/>
      </c>
      <c r="ED158" s="297" t="str">
        <f ca="true">+IF(OFFSET('Hygiene Data'!$I$11,0,10*ROW('Hygiene Data'!I152))="","",OFFSET('Hygiene Data'!$I$11,0,10*ROW('Hygiene Data'!I152)))</f>
        <v/>
      </c>
      <c r="EE158" s="297" t="str">
        <f ca="true">+IF(OFFSET('Hygiene Data'!$I$12,0,10*ROW('Hygiene Data'!I152))="","",OFFSET('Hygiene Data'!$I$12,0,10*ROW('Hygiene Data'!I152)))</f>
        <v/>
      </c>
      <c r="EF158" s="29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3"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7"/>
      <c r="BS159" s="297" t="str">
        <f ca="true">+IF(OFFSET('Water Data'!$D$27,0,10*ROW('Water Data'!D153))="","",OFFSET('Water Data'!$D$27,0,10*ROW('Water Data'!D153)))</f>
        <v/>
      </c>
      <c r="BT159" s="297" t="str">
        <f ca="true">+IF(OFFSET('Water Data'!$D$28,0,10*ROW('Water Data'!D153))="","",OFFSET('Water Data'!$D$28,0,10*ROW('Water Data'!D153)))</f>
        <v/>
      </c>
      <c r="BU159" s="297" t="str">
        <f ca="true">+IF(OFFSET('Water Data'!$D$29,0,10*ROW('Water Data'!D153))="","",OFFSET('Water Data'!$D$29,0,10*ROW('Water Data'!D153)))</f>
        <v/>
      </c>
      <c r="BV159" s="297" t="str">
        <f ca="true">+IF(OFFSET('Water Data'!$E$27,0,10*ROW('Water Data'!E153))="","",OFFSET('Water Data'!$E$27,0,10*ROW('Water Data'!E153)))</f>
        <v/>
      </c>
      <c r="BW159" s="297" t="str">
        <f ca="true">+IF(OFFSET('Water Data'!$E$28,0,10*ROW('Water Data'!E153))="","",OFFSET('Water Data'!$E$28,0,10*ROW('Water Data'!E153)))</f>
        <v/>
      </c>
      <c r="BX159" s="297" t="str">
        <f ca="true">+IF(OFFSET('Water Data'!$E$29,0,10*ROW('Water Data'!E153))="","",OFFSET('Water Data'!$E$29,0,10*ROW('Water Data'!E153)))</f>
        <v/>
      </c>
      <c r="BY159" s="297" t="str">
        <f ca="true">+IF(OFFSET('Water Data'!$F$27,0,10*ROW('Water Data'!F153))="","",OFFSET('Water Data'!$F$27,0,10*ROW('Water Data'!F153)))</f>
        <v/>
      </c>
      <c r="BZ159" s="297" t="str">
        <f ca="true">+IF(OFFSET('Water Data'!$F$28,0,10*ROW('Water Data'!F153))="","",OFFSET('Water Data'!$F$28,0,10*ROW('Water Data'!F153)))</f>
        <v/>
      </c>
      <c r="CA159" s="297" t="str">
        <f ca="true">+IF(OFFSET('Water Data'!$F$29,0,10*ROW('Water Data'!F153))="","",OFFSET('Water Data'!$F$29,0,10*ROW('Water Data'!F153)))</f>
        <v/>
      </c>
      <c r="CB159" s="297" t="str">
        <f ca="true">+IF(OFFSET('Water Data'!$G$27,0,10*ROW('Water Data'!G153))="","",OFFSET('Water Data'!$G$27,0,10*ROW('Water Data'!G153)))</f>
        <v/>
      </c>
      <c r="CC159" s="297" t="str">
        <f ca="true">+IF(OFFSET('Water Data'!$G$28,0,10*ROW('Water Data'!G153))="","",OFFSET('Water Data'!$G$28,0,10*ROW('Water Data'!G153)))</f>
        <v/>
      </c>
      <c r="CD159" s="297" t="str">
        <f ca="true">+IF(OFFSET('Water Data'!$G$29,0,10*ROW('Water Data'!G153))="","",OFFSET('Water Data'!$G$29,0,10*ROW('Water Data'!G153)))</f>
        <v/>
      </c>
      <c r="CE159" s="297" t="str">
        <f ca="true">+IF(OFFSET('Water Data'!$H$27,0,10*ROW('Water Data'!H153))="","",OFFSET('Water Data'!$H$27,0,10*ROW('Water Data'!H153)))</f>
        <v/>
      </c>
      <c r="CF159" s="297" t="str">
        <f ca="true">+IF(OFFSET('Water Data'!$H$28,0,10*ROW('Water Data'!H153))="","",OFFSET('Water Data'!$H$28,0,10*ROW('Water Data'!H153)))</f>
        <v/>
      </c>
      <c r="CG159" s="297" t="str">
        <f ca="true">+IF(OFFSET('Water Data'!$H$29,0,10*ROW('Water Data'!H153))="","",OFFSET('Water Data'!$H$29,0,10*ROW('Water Data'!H153)))</f>
        <v/>
      </c>
      <c r="CH159" s="297" t="str">
        <f ca="true">+IF(OFFSET('Water Data'!$I$27,0,10*ROW('Water Data'!I153))="","",OFFSET('Water Data'!$I$27,0,10*ROW('Water Data'!I153)))</f>
        <v/>
      </c>
      <c r="CI159" s="297" t="str">
        <f ca="true">+IF(OFFSET('Water Data'!$I$28,0,10*ROW('Water Data'!I153))="","",OFFSET('Water Data'!$I$28,0,10*ROW('Water Data'!I153)))</f>
        <v/>
      </c>
      <c r="CJ159" s="297" t="str">
        <f ca="true">+IF(OFFSET('Water Data'!$I$29,0,10*ROW('Water Data'!I153))="","",OFFSET('Water Data'!$I$29,0,10*ROW('Water Data'!I153)))</f>
        <v/>
      </c>
      <c r="CK159" s="297" t="str">
        <f ca="true">+IF(OFFSET('Sanitation Data'!$D$28,0,10*ROW('Sanitation Data'!D153))="","",OFFSET('Sanitation Data'!$D$28,0,10*ROW('Sanitation Data'!D153)))</f>
        <v/>
      </c>
      <c r="CL159" s="297" t="str">
        <f ca="true">+IF(OFFSET('Sanitation Data'!$D$29,0,10*ROW('Sanitation Data'!D153))="","",OFFSET('Sanitation Data'!$D$29,0,10*ROW('Sanitation Data'!D153)))</f>
        <v/>
      </c>
      <c r="CM159" s="297" t="str">
        <f ca="true">+IF(OFFSET('Sanitation Data'!$D$30,0,10*ROW('Sanitation Data'!D153))="","",OFFSET('Sanitation Data'!$D$30,0,10*ROW('Sanitation Data'!D153)))</f>
        <v/>
      </c>
      <c r="CN159" s="297" t="str">
        <f ca="true">+IF(OFFSET('Sanitation Data'!$D$31,0,10*ROW('Sanitation Data'!D153))="","",OFFSET('Sanitation Data'!$D$31,0,10*ROW('Sanitation Data'!D153)))</f>
        <v/>
      </c>
      <c r="CO159" s="297" t="str">
        <f ca="true">+IF(OFFSET('Sanitation Data'!$D$32,0,10*ROW('Sanitation Data'!D153))="","",OFFSET('Sanitation Data'!$D$32,0,10*ROW('Sanitation Data'!D153)))</f>
        <v/>
      </c>
      <c r="CP159" s="297" t="str">
        <f ca="true">+IF(OFFSET('Sanitation Data'!$E$28,0,10*ROW('Sanitation Data'!E153))="","",OFFSET('Sanitation Data'!$E$28,0,10*ROW('Sanitation Data'!E153)))</f>
        <v/>
      </c>
      <c r="CQ159" s="297" t="str">
        <f ca="true">+IF(OFFSET('Sanitation Data'!$E$29,0,10*ROW('Sanitation Data'!E153))="","",OFFSET('Sanitation Data'!$E$29,0,10*ROW('Sanitation Data'!E153)))</f>
        <v/>
      </c>
      <c r="CR159" s="297" t="str">
        <f ca="true">+IF(OFFSET('Sanitation Data'!$E$30,0,10*ROW('Sanitation Data'!E153))="","",OFFSET('Sanitation Data'!$E$30,0,10*ROW('Sanitation Data'!E153)))</f>
        <v/>
      </c>
      <c r="CS159" s="297" t="str">
        <f ca="true">+IF(OFFSET('Sanitation Data'!$E$31,0,10*ROW('Sanitation Data'!E153))="","",OFFSET('Sanitation Data'!$E$31,0,10*ROW('Sanitation Data'!E153)))</f>
        <v/>
      </c>
      <c r="CT159" s="297" t="str">
        <f ca="true">+IF(OFFSET('Sanitation Data'!$E$32,0,10*ROW('Sanitation Data'!E153))="","",OFFSET('Sanitation Data'!$E$32,0,10*ROW('Sanitation Data'!E153)))</f>
        <v/>
      </c>
      <c r="CU159" s="297" t="str">
        <f ca="true">+IF(OFFSET('Sanitation Data'!$F$28,0,10*ROW('Sanitation Data'!F153))="","",OFFSET('Sanitation Data'!$F$28,0,10*ROW('Sanitation Data'!F153)))</f>
        <v/>
      </c>
      <c r="CV159" s="297" t="str">
        <f ca="true">+IF(OFFSET('Sanitation Data'!$F$29,0,10*ROW('Sanitation Data'!F153))="","",OFFSET('Sanitation Data'!$F$29,0,10*ROW('Sanitation Data'!F153)))</f>
        <v/>
      </c>
      <c r="CW159" s="297" t="str">
        <f ca="true">+IF(OFFSET('Sanitation Data'!$F$30,0,10*ROW('Sanitation Data'!F153))="","",OFFSET('Sanitation Data'!$F$30,0,10*ROW('Sanitation Data'!F153)))</f>
        <v/>
      </c>
      <c r="CX159" s="297" t="str">
        <f ca="true">+IF(OFFSET('Sanitation Data'!$F$31,0,10*ROW('Sanitation Data'!F153))="","",OFFSET('Sanitation Data'!$F$31,0,10*ROW('Sanitation Data'!F153)))</f>
        <v/>
      </c>
      <c r="CY159" s="297" t="str">
        <f ca="true">+IF(OFFSET('Sanitation Data'!$F$32,0,10*ROW('Sanitation Data'!F153))="","",OFFSET('Sanitation Data'!$F$32,0,10*ROW('Sanitation Data'!F153)))</f>
        <v/>
      </c>
      <c r="CZ159" s="297" t="str">
        <f ca="true">+IF(OFFSET('Sanitation Data'!$G$28,0,10*ROW('Sanitation Data'!G153))="","",OFFSET('Sanitation Data'!$G$28,0,10*ROW('Sanitation Data'!G153)))</f>
        <v/>
      </c>
      <c r="DA159" s="297" t="str">
        <f ca="true">+IF(OFFSET('Sanitation Data'!$G$29,0,10*ROW('Sanitation Data'!G153))="","",OFFSET('Sanitation Data'!$G$29,0,10*ROW('Sanitation Data'!G153)))</f>
        <v/>
      </c>
      <c r="DB159" s="297" t="str">
        <f ca="true">+IF(OFFSET('Sanitation Data'!$G$30,0,10*ROW('Sanitation Data'!G153))="","",OFFSET('Sanitation Data'!$G$30,0,10*ROW('Sanitation Data'!G153)))</f>
        <v/>
      </c>
      <c r="DC159" s="297" t="str">
        <f ca="true">+IF(OFFSET('Sanitation Data'!$G$31,0,10*ROW('Sanitation Data'!G153))="","",OFFSET('Sanitation Data'!$G$31,0,10*ROW('Sanitation Data'!G153)))</f>
        <v/>
      </c>
      <c r="DD159" s="297" t="str">
        <f ca="true">+IF(OFFSET('Sanitation Data'!$G$32,0,10*ROW('Sanitation Data'!G153))="","",OFFSET('Sanitation Data'!$G$32,0,10*ROW('Sanitation Data'!G153)))</f>
        <v/>
      </c>
      <c r="DE159" s="297" t="str">
        <f ca="true">+IF(OFFSET('Sanitation Data'!$H$28,0,10*ROW('Sanitation Data'!H153))="","",OFFSET('Sanitation Data'!$H$28,0,10*ROW('Sanitation Data'!H153)))</f>
        <v/>
      </c>
      <c r="DF159" s="297" t="str">
        <f ca="true">+IF(OFFSET('Sanitation Data'!$H$29,0,10*ROW('Sanitation Data'!H153))="","",OFFSET('Sanitation Data'!$H$29,0,10*ROW('Sanitation Data'!H153)))</f>
        <v/>
      </c>
      <c r="DG159" s="297" t="str">
        <f ca="true">+IF(OFFSET('Sanitation Data'!$H$30,0,10*ROW('Sanitation Data'!H153))="","",OFFSET('Sanitation Data'!$H$30,0,10*ROW('Sanitation Data'!H153)))</f>
        <v/>
      </c>
      <c r="DH159" s="297" t="str">
        <f ca="true">+IF(OFFSET('Sanitation Data'!$H$31,0,10*ROW('Sanitation Data'!H153))="","",OFFSET('Sanitation Data'!$H$31,0,10*ROW('Sanitation Data'!H153)))</f>
        <v/>
      </c>
      <c r="DI159" s="297" t="str">
        <f ca="true">+IF(OFFSET('Sanitation Data'!$H$32,0,10*ROW('Sanitation Data'!H153))="","",OFFSET('Sanitation Data'!$H$32,0,10*ROW('Sanitation Data'!H153)))</f>
        <v/>
      </c>
      <c r="DJ159" s="297" t="str">
        <f ca="true">+IF(OFFSET('Sanitation Data'!$I$28,0,10*ROW('Sanitation Data'!I153))="","",OFFSET('Sanitation Data'!$I$28,0,10*ROW('Sanitation Data'!I153)))</f>
        <v/>
      </c>
      <c r="DK159" s="297" t="str">
        <f ca="true">+IF(OFFSET('Sanitation Data'!$I$29,0,10*ROW('Sanitation Data'!I153))="","",OFFSET('Sanitation Data'!$I$29,0,10*ROW('Sanitation Data'!I153)))</f>
        <v/>
      </c>
      <c r="DL159" s="297" t="str">
        <f ca="true">+IF(OFFSET('Sanitation Data'!$I$30,0,10*ROW('Sanitation Data'!I153))="","",OFFSET('Sanitation Data'!$I$30,0,10*ROW('Sanitation Data'!I153)))</f>
        <v/>
      </c>
      <c r="DM159" s="297" t="str">
        <f ca="true">+IF(OFFSET('Sanitation Data'!$I$31,0,10*ROW('Sanitation Data'!I153))="","",OFFSET('Sanitation Data'!$I$31,0,10*ROW('Sanitation Data'!I153)))</f>
        <v/>
      </c>
      <c r="DN159" s="297" t="str">
        <f ca="true">+IF(OFFSET('Sanitation Data'!$I$32,0,10*ROW('Sanitation Data'!I153))="","",OFFSET('Sanitation Data'!$I$32,0,10*ROW('Sanitation Data'!I153)))</f>
        <v/>
      </c>
      <c r="DO159" s="297" t="str">
        <f ca="true">+IF(OFFSET('Hygiene Data'!$D$11,0,10*ROW('Hygiene Data'!D153))="","",OFFSET('Hygiene Data'!$D$11,0,10*ROW('Hygiene Data'!D153)))</f>
        <v/>
      </c>
      <c r="DP159" s="297" t="str">
        <f ca="true">+IF(OFFSET('Hygiene Data'!$D$12,0,10*ROW('Hygiene Data'!D153))="","",OFFSET('Hygiene Data'!$D$12,0,10*ROW('Hygiene Data'!D153)))</f>
        <v/>
      </c>
      <c r="DQ159" s="297" t="str">
        <f ca="true">+IF(OFFSET('Hygiene Data'!$D$13,0,10*ROW('Hygiene Data'!D153))="","",OFFSET('Hygiene Data'!$D$13,0,10*ROW('Hygiene Data'!D153)))</f>
        <v/>
      </c>
      <c r="DR159" s="297" t="str">
        <f ca="true">+IF(OFFSET('Hygiene Data'!$E$11,0,10*ROW('Hygiene Data'!E153))="","",OFFSET('Hygiene Data'!$E$11,0,10*ROW('Hygiene Data'!E153)))</f>
        <v/>
      </c>
      <c r="DS159" s="297" t="str">
        <f ca="true">+IF(OFFSET('Hygiene Data'!$E$12,0,10*ROW('Hygiene Data'!E153))="","",OFFSET('Hygiene Data'!$E$12,0,10*ROW('Hygiene Data'!E153)))</f>
        <v/>
      </c>
      <c r="DT159" s="297" t="str">
        <f ca="true">+IF(OFFSET('Hygiene Data'!$E$13,0,10*ROW('Hygiene Data'!E153))="","",OFFSET('Hygiene Data'!$E$13,0,10*ROW('Hygiene Data'!E153)))</f>
        <v/>
      </c>
      <c r="DU159" s="297" t="str">
        <f ca="true">+IF(OFFSET('Hygiene Data'!$F$11,0,10*ROW('Hygiene Data'!F153))="","",OFFSET('Hygiene Data'!$F$11,0,10*ROW('Hygiene Data'!F153)))</f>
        <v/>
      </c>
      <c r="DV159" s="297" t="str">
        <f ca="true">+IF(OFFSET('Hygiene Data'!$F$12,0,10*ROW('Hygiene Data'!F153))="","",OFFSET('Hygiene Data'!$F$12,0,10*ROW('Hygiene Data'!F153)))</f>
        <v/>
      </c>
      <c r="DW159" s="297" t="str">
        <f ca="true">+IF(OFFSET('Hygiene Data'!$F$13,0,10*ROW('Hygiene Data'!F153))="","",OFFSET('Hygiene Data'!$F$13,0,10*ROW('Hygiene Data'!F153)))</f>
        <v/>
      </c>
      <c r="DX159" s="297" t="str">
        <f ca="true">+IF(OFFSET('Hygiene Data'!$G$11,0,10*ROW('Hygiene Data'!G153))="","",OFFSET('Hygiene Data'!$G$11,0,10*ROW('Hygiene Data'!G153)))</f>
        <v/>
      </c>
      <c r="DY159" s="297" t="str">
        <f ca="true">+IF(OFFSET('Hygiene Data'!$G$12,0,10*ROW('Hygiene Data'!G153))="","",OFFSET('Hygiene Data'!$G$12,0,10*ROW('Hygiene Data'!G153)))</f>
        <v/>
      </c>
      <c r="DZ159" s="297" t="str">
        <f ca="true">+IF(OFFSET('Hygiene Data'!$G$13,0,10*ROW('Hygiene Data'!G153))="","",OFFSET('Hygiene Data'!$G$13,0,10*ROW('Hygiene Data'!G153)))</f>
        <v/>
      </c>
      <c r="EA159" s="297" t="str">
        <f ca="true">+IF(OFFSET('Hygiene Data'!$H$11,0,10*ROW('Hygiene Data'!H153))="","",OFFSET('Hygiene Data'!$H$11,0,10*ROW('Hygiene Data'!H153)))</f>
        <v/>
      </c>
      <c r="EB159" s="297" t="str">
        <f ca="true">+IF(OFFSET('Hygiene Data'!$H$12,0,10*ROW('Hygiene Data'!H153))="","",OFFSET('Hygiene Data'!$H$12,0,10*ROW('Hygiene Data'!H153)))</f>
        <v/>
      </c>
      <c r="EC159" s="297" t="str">
        <f ca="true">+IF(OFFSET('Hygiene Data'!$H$13,0,10*ROW('Hygiene Data'!H153))="","",OFFSET('Hygiene Data'!$H$13,0,10*ROW('Hygiene Data'!H153)))</f>
        <v/>
      </c>
      <c r="ED159" s="297" t="str">
        <f ca="true">+IF(OFFSET('Hygiene Data'!$I$11,0,10*ROW('Hygiene Data'!I153))="","",OFFSET('Hygiene Data'!$I$11,0,10*ROW('Hygiene Data'!I153)))</f>
        <v/>
      </c>
      <c r="EE159" s="297" t="str">
        <f ca="true">+IF(OFFSET('Hygiene Data'!$I$12,0,10*ROW('Hygiene Data'!I153))="","",OFFSET('Hygiene Data'!$I$12,0,10*ROW('Hygiene Data'!I153)))</f>
        <v/>
      </c>
      <c r="EF159" s="29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3"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7"/>
      <c r="BS160" s="297" t="str">
        <f ca="true">+IF(OFFSET('Water Data'!$D$27,0,10*ROW('Water Data'!D154))="","",OFFSET('Water Data'!$D$27,0,10*ROW('Water Data'!D154)))</f>
        <v/>
      </c>
      <c r="BT160" s="297" t="str">
        <f ca="true">+IF(OFFSET('Water Data'!$D$28,0,10*ROW('Water Data'!D154))="","",OFFSET('Water Data'!$D$28,0,10*ROW('Water Data'!D154)))</f>
        <v/>
      </c>
      <c r="BU160" s="297" t="str">
        <f ca="true">+IF(OFFSET('Water Data'!$D$29,0,10*ROW('Water Data'!D154))="","",OFFSET('Water Data'!$D$29,0,10*ROW('Water Data'!D154)))</f>
        <v/>
      </c>
      <c r="BV160" s="297" t="str">
        <f ca="true">+IF(OFFSET('Water Data'!$E$27,0,10*ROW('Water Data'!E154))="","",OFFSET('Water Data'!$E$27,0,10*ROW('Water Data'!E154)))</f>
        <v/>
      </c>
      <c r="BW160" s="297" t="str">
        <f ca="true">+IF(OFFSET('Water Data'!$E$28,0,10*ROW('Water Data'!E154))="","",OFFSET('Water Data'!$E$28,0,10*ROW('Water Data'!E154)))</f>
        <v/>
      </c>
      <c r="BX160" s="297" t="str">
        <f ca="true">+IF(OFFSET('Water Data'!$E$29,0,10*ROW('Water Data'!E154))="","",OFFSET('Water Data'!$E$29,0,10*ROW('Water Data'!E154)))</f>
        <v/>
      </c>
      <c r="BY160" s="297" t="str">
        <f ca="true">+IF(OFFSET('Water Data'!$F$27,0,10*ROW('Water Data'!F154))="","",OFFSET('Water Data'!$F$27,0,10*ROW('Water Data'!F154)))</f>
        <v/>
      </c>
      <c r="BZ160" s="297" t="str">
        <f ca="true">+IF(OFFSET('Water Data'!$F$28,0,10*ROW('Water Data'!F154))="","",OFFSET('Water Data'!$F$28,0,10*ROW('Water Data'!F154)))</f>
        <v/>
      </c>
      <c r="CA160" s="297" t="str">
        <f ca="true">+IF(OFFSET('Water Data'!$F$29,0,10*ROW('Water Data'!F154))="","",OFFSET('Water Data'!$F$29,0,10*ROW('Water Data'!F154)))</f>
        <v/>
      </c>
      <c r="CB160" s="297" t="str">
        <f ca="true">+IF(OFFSET('Water Data'!$G$27,0,10*ROW('Water Data'!G154))="","",OFFSET('Water Data'!$G$27,0,10*ROW('Water Data'!G154)))</f>
        <v/>
      </c>
      <c r="CC160" s="297" t="str">
        <f ca="true">+IF(OFFSET('Water Data'!$G$28,0,10*ROW('Water Data'!G154))="","",OFFSET('Water Data'!$G$28,0,10*ROW('Water Data'!G154)))</f>
        <v/>
      </c>
      <c r="CD160" s="297" t="str">
        <f ca="true">+IF(OFFSET('Water Data'!$G$29,0,10*ROW('Water Data'!G154))="","",OFFSET('Water Data'!$G$29,0,10*ROW('Water Data'!G154)))</f>
        <v/>
      </c>
      <c r="CE160" s="297" t="str">
        <f ca="true">+IF(OFFSET('Water Data'!$H$27,0,10*ROW('Water Data'!H154))="","",OFFSET('Water Data'!$H$27,0,10*ROW('Water Data'!H154)))</f>
        <v/>
      </c>
      <c r="CF160" s="297" t="str">
        <f ca="true">+IF(OFFSET('Water Data'!$H$28,0,10*ROW('Water Data'!H154))="","",OFFSET('Water Data'!$H$28,0,10*ROW('Water Data'!H154)))</f>
        <v/>
      </c>
      <c r="CG160" s="297" t="str">
        <f ca="true">+IF(OFFSET('Water Data'!$H$29,0,10*ROW('Water Data'!H154))="","",OFFSET('Water Data'!$H$29,0,10*ROW('Water Data'!H154)))</f>
        <v/>
      </c>
      <c r="CH160" s="297" t="str">
        <f ca="true">+IF(OFFSET('Water Data'!$I$27,0,10*ROW('Water Data'!I154))="","",OFFSET('Water Data'!$I$27,0,10*ROW('Water Data'!I154)))</f>
        <v/>
      </c>
      <c r="CI160" s="297" t="str">
        <f ca="true">+IF(OFFSET('Water Data'!$I$28,0,10*ROW('Water Data'!I154))="","",OFFSET('Water Data'!$I$28,0,10*ROW('Water Data'!I154)))</f>
        <v/>
      </c>
      <c r="CJ160" s="297" t="str">
        <f ca="true">+IF(OFFSET('Water Data'!$I$29,0,10*ROW('Water Data'!I154))="","",OFFSET('Water Data'!$I$29,0,10*ROW('Water Data'!I154)))</f>
        <v/>
      </c>
      <c r="CK160" s="297" t="str">
        <f ca="true">+IF(OFFSET('Sanitation Data'!$D$28,0,10*ROW('Sanitation Data'!D154))="","",OFFSET('Sanitation Data'!$D$28,0,10*ROW('Sanitation Data'!D154)))</f>
        <v/>
      </c>
      <c r="CL160" s="297" t="str">
        <f ca="true">+IF(OFFSET('Sanitation Data'!$D$29,0,10*ROW('Sanitation Data'!D154))="","",OFFSET('Sanitation Data'!$D$29,0,10*ROW('Sanitation Data'!D154)))</f>
        <v/>
      </c>
      <c r="CM160" s="297" t="str">
        <f ca="true">+IF(OFFSET('Sanitation Data'!$D$30,0,10*ROW('Sanitation Data'!D154))="","",OFFSET('Sanitation Data'!$D$30,0,10*ROW('Sanitation Data'!D154)))</f>
        <v/>
      </c>
      <c r="CN160" s="297" t="str">
        <f ca="true">+IF(OFFSET('Sanitation Data'!$D$31,0,10*ROW('Sanitation Data'!D154))="","",OFFSET('Sanitation Data'!$D$31,0,10*ROW('Sanitation Data'!D154)))</f>
        <v/>
      </c>
      <c r="CO160" s="297" t="str">
        <f ca="true">+IF(OFFSET('Sanitation Data'!$D$32,0,10*ROW('Sanitation Data'!D154))="","",OFFSET('Sanitation Data'!$D$32,0,10*ROW('Sanitation Data'!D154)))</f>
        <v/>
      </c>
      <c r="CP160" s="297" t="str">
        <f ca="true">+IF(OFFSET('Sanitation Data'!$E$28,0,10*ROW('Sanitation Data'!E154))="","",OFFSET('Sanitation Data'!$E$28,0,10*ROW('Sanitation Data'!E154)))</f>
        <v/>
      </c>
      <c r="CQ160" s="297" t="str">
        <f ca="true">+IF(OFFSET('Sanitation Data'!$E$29,0,10*ROW('Sanitation Data'!E154))="","",OFFSET('Sanitation Data'!$E$29,0,10*ROW('Sanitation Data'!E154)))</f>
        <v/>
      </c>
      <c r="CR160" s="297" t="str">
        <f ca="true">+IF(OFFSET('Sanitation Data'!$E$30,0,10*ROW('Sanitation Data'!E154))="","",OFFSET('Sanitation Data'!$E$30,0,10*ROW('Sanitation Data'!E154)))</f>
        <v/>
      </c>
      <c r="CS160" s="297" t="str">
        <f ca="true">+IF(OFFSET('Sanitation Data'!$E$31,0,10*ROW('Sanitation Data'!E154))="","",OFFSET('Sanitation Data'!$E$31,0,10*ROW('Sanitation Data'!E154)))</f>
        <v/>
      </c>
      <c r="CT160" s="297" t="str">
        <f ca="true">+IF(OFFSET('Sanitation Data'!$E$32,0,10*ROW('Sanitation Data'!E154))="","",OFFSET('Sanitation Data'!$E$32,0,10*ROW('Sanitation Data'!E154)))</f>
        <v/>
      </c>
      <c r="CU160" s="297" t="str">
        <f ca="true">+IF(OFFSET('Sanitation Data'!$F$28,0,10*ROW('Sanitation Data'!F154))="","",OFFSET('Sanitation Data'!$F$28,0,10*ROW('Sanitation Data'!F154)))</f>
        <v/>
      </c>
      <c r="CV160" s="297" t="str">
        <f ca="true">+IF(OFFSET('Sanitation Data'!$F$29,0,10*ROW('Sanitation Data'!F154))="","",OFFSET('Sanitation Data'!$F$29,0,10*ROW('Sanitation Data'!F154)))</f>
        <v/>
      </c>
      <c r="CW160" s="297" t="str">
        <f ca="true">+IF(OFFSET('Sanitation Data'!$F$30,0,10*ROW('Sanitation Data'!F154))="","",OFFSET('Sanitation Data'!$F$30,0,10*ROW('Sanitation Data'!F154)))</f>
        <v/>
      </c>
      <c r="CX160" s="297" t="str">
        <f ca="true">+IF(OFFSET('Sanitation Data'!$F$31,0,10*ROW('Sanitation Data'!F154))="","",OFFSET('Sanitation Data'!$F$31,0,10*ROW('Sanitation Data'!F154)))</f>
        <v/>
      </c>
      <c r="CY160" s="297" t="str">
        <f ca="true">+IF(OFFSET('Sanitation Data'!$F$32,0,10*ROW('Sanitation Data'!F154))="","",OFFSET('Sanitation Data'!$F$32,0,10*ROW('Sanitation Data'!F154)))</f>
        <v/>
      </c>
      <c r="CZ160" s="297" t="str">
        <f ca="true">+IF(OFFSET('Sanitation Data'!$G$28,0,10*ROW('Sanitation Data'!G154))="","",OFFSET('Sanitation Data'!$G$28,0,10*ROW('Sanitation Data'!G154)))</f>
        <v/>
      </c>
      <c r="DA160" s="297" t="str">
        <f ca="true">+IF(OFFSET('Sanitation Data'!$G$29,0,10*ROW('Sanitation Data'!G154))="","",OFFSET('Sanitation Data'!$G$29,0,10*ROW('Sanitation Data'!G154)))</f>
        <v/>
      </c>
      <c r="DB160" s="297" t="str">
        <f ca="true">+IF(OFFSET('Sanitation Data'!$G$30,0,10*ROW('Sanitation Data'!G154))="","",OFFSET('Sanitation Data'!$G$30,0,10*ROW('Sanitation Data'!G154)))</f>
        <v/>
      </c>
      <c r="DC160" s="297" t="str">
        <f ca="true">+IF(OFFSET('Sanitation Data'!$G$31,0,10*ROW('Sanitation Data'!G154))="","",OFFSET('Sanitation Data'!$G$31,0,10*ROW('Sanitation Data'!G154)))</f>
        <v/>
      </c>
      <c r="DD160" s="297" t="str">
        <f ca="true">+IF(OFFSET('Sanitation Data'!$G$32,0,10*ROW('Sanitation Data'!G154))="","",OFFSET('Sanitation Data'!$G$32,0,10*ROW('Sanitation Data'!G154)))</f>
        <v/>
      </c>
      <c r="DE160" s="297" t="str">
        <f ca="true">+IF(OFFSET('Sanitation Data'!$H$28,0,10*ROW('Sanitation Data'!H154))="","",OFFSET('Sanitation Data'!$H$28,0,10*ROW('Sanitation Data'!H154)))</f>
        <v/>
      </c>
      <c r="DF160" s="297" t="str">
        <f ca="true">+IF(OFFSET('Sanitation Data'!$H$29,0,10*ROW('Sanitation Data'!H154))="","",OFFSET('Sanitation Data'!$H$29,0,10*ROW('Sanitation Data'!H154)))</f>
        <v/>
      </c>
      <c r="DG160" s="297" t="str">
        <f ca="true">+IF(OFFSET('Sanitation Data'!$H$30,0,10*ROW('Sanitation Data'!H154))="","",OFFSET('Sanitation Data'!$H$30,0,10*ROW('Sanitation Data'!H154)))</f>
        <v/>
      </c>
      <c r="DH160" s="297" t="str">
        <f ca="true">+IF(OFFSET('Sanitation Data'!$H$31,0,10*ROW('Sanitation Data'!H154))="","",OFFSET('Sanitation Data'!$H$31,0,10*ROW('Sanitation Data'!H154)))</f>
        <v/>
      </c>
      <c r="DI160" s="297" t="str">
        <f ca="true">+IF(OFFSET('Sanitation Data'!$H$32,0,10*ROW('Sanitation Data'!H154))="","",OFFSET('Sanitation Data'!$H$32,0,10*ROW('Sanitation Data'!H154)))</f>
        <v/>
      </c>
      <c r="DJ160" s="297" t="str">
        <f ca="true">+IF(OFFSET('Sanitation Data'!$I$28,0,10*ROW('Sanitation Data'!I154))="","",OFFSET('Sanitation Data'!$I$28,0,10*ROW('Sanitation Data'!I154)))</f>
        <v/>
      </c>
      <c r="DK160" s="297" t="str">
        <f ca="true">+IF(OFFSET('Sanitation Data'!$I$29,0,10*ROW('Sanitation Data'!I154))="","",OFFSET('Sanitation Data'!$I$29,0,10*ROW('Sanitation Data'!I154)))</f>
        <v/>
      </c>
      <c r="DL160" s="297" t="str">
        <f ca="true">+IF(OFFSET('Sanitation Data'!$I$30,0,10*ROW('Sanitation Data'!I154))="","",OFFSET('Sanitation Data'!$I$30,0,10*ROW('Sanitation Data'!I154)))</f>
        <v/>
      </c>
      <c r="DM160" s="297" t="str">
        <f ca="true">+IF(OFFSET('Sanitation Data'!$I$31,0,10*ROW('Sanitation Data'!I154))="","",OFFSET('Sanitation Data'!$I$31,0,10*ROW('Sanitation Data'!I154)))</f>
        <v/>
      </c>
      <c r="DN160" s="297" t="str">
        <f ca="true">+IF(OFFSET('Sanitation Data'!$I$32,0,10*ROW('Sanitation Data'!I154))="","",OFFSET('Sanitation Data'!$I$32,0,10*ROW('Sanitation Data'!I154)))</f>
        <v/>
      </c>
      <c r="DO160" s="297" t="str">
        <f ca="true">+IF(OFFSET('Hygiene Data'!$D$11,0,10*ROW('Hygiene Data'!D154))="","",OFFSET('Hygiene Data'!$D$11,0,10*ROW('Hygiene Data'!D154)))</f>
        <v/>
      </c>
      <c r="DP160" s="297" t="str">
        <f ca="true">+IF(OFFSET('Hygiene Data'!$D$12,0,10*ROW('Hygiene Data'!D154))="","",OFFSET('Hygiene Data'!$D$12,0,10*ROW('Hygiene Data'!D154)))</f>
        <v/>
      </c>
      <c r="DQ160" s="297" t="str">
        <f ca="true">+IF(OFFSET('Hygiene Data'!$D$13,0,10*ROW('Hygiene Data'!D154))="","",OFFSET('Hygiene Data'!$D$13,0,10*ROW('Hygiene Data'!D154)))</f>
        <v/>
      </c>
      <c r="DR160" s="297" t="str">
        <f ca="true">+IF(OFFSET('Hygiene Data'!$E$11,0,10*ROW('Hygiene Data'!E154))="","",OFFSET('Hygiene Data'!$E$11,0,10*ROW('Hygiene Data'!E154)))</f>
        <v/>
      </c>
      <c r="DS160" s="297" t="str">
        <f ca="true">+IF(OFFSET('Hygiene Data'!$E$12,0,10*ROW('Hygiene Data'!E154))="","",OFFSET('Hygiene Data'!$E$12,0,10*ROW('Hygiene Data'!E154)))</f>
        <v/>
      </c>
      <c r="DT160" s="297" t="str">
        <f ca="true">+IF(OFFSET('Hygiene Data'!$E$13,0,10*ROW('Hygiene Data'!E154))="","",OFFSET('Hygiene Data'!$E$13,0,10*ROW('Hygiene Data'!E154)))</f>
        <v/>
      </c>
      <c r="DU160" s="297" t="str">
        <f ca="true">+IF(OFFSET('Hygiene Data'!$F$11,0,10*ROW('Hygiene Data'!F154))="","",OFFSET('Hygiene Data'!$F$11,0,10*ROW('Hygiene Data'!F154)))</f>
        <v/>
      </c>
      <c r="DV160" s="297" t="str">
        <f ca="true">+IF(OFFSET('Hygiene Data'!$F$12,0,10*ROW('Hygiene Data'!F154))="","",OFFSET('Hygiene Data'!$F$12,0,10*ROW('Hygiene Data'!F154)))</f>
        <v/>
      </c>
      <c r="DW160" s="297" t="str">
        <f ca="true">+IF(OFFSET('Hygiene Data'!$F$13,0,10*ROW('Hygiene Data'!F154))="","",OFFSET('Hygiene Data'!$F$13,0,10*ROW('Hygiene Data'!F154)))</f>
        <v/>
      </c>
      <c r="DX160" s="297" t="str">
        <f ca="true">+IF(OFFSET('Hygiene Data'!$G$11,0,10*ROW('Hygiene Data'!G154))="","",OFFSET('Hygiene Data'!$G$11,0,10*ROW('Hygiene Data'!G154)))</f>
        <v/>
      </c>
      <c r="DY160" s="297" t="str">
        <f ca="true">+IF(OFFSET('Hygiene Data'!$G$12,0,10*ROW('Hygiene Data'!G154))="","",OFFSET('Hygiene Data'!$G$12,0,10*ROW('Hygiene Data'!G154)))</f>
        <v/>
      </c>
      <c r="DZ160" s="297" t="str">
        <f ca="true">+IF(OFFSET('Hygiene Data'!$G$13,0,10*ROW('Hygiene Data'!G154))="","",OFFSET('Hygiene Data'!$G$13,0,10*ROW('Hygiene Data'!G154)))</f>
        <v/>
      </c>
      <c r="EA160" s="297" t="str">
        <f ca="true">+IF(OFFSET('Hygiene Data'!$H$11,0,10*ROW('Hygiene Data'!H154))="","",OFFSET('Hygiene Data'!$H$11,0,10*ROW('Hygiene Data'!H154)))</f>
        <v/>
      </c>
      <c r="EB160" s="297" t="str">
        <f ca="true">+IF(OFFSET('Hygiene Data'!$H$12,0,10*ROW('Hygiene Data'!H154))="","",OFFSET('Hygiene Data'!$H$12,0,10*ROW('Hygiene Data'!H154)))</f>
        <v/>
      </c>
      <c r="EC160" s="297" t="str">
        <f ca="true">+IF(OFFSET('Hygiene Data'!$H$13,0,10*ROW('Hygiene Data'!H154))="","",OFFSET('Hygiene Data'!$H$13,0,10*ROW('Hygiene Data'!H154)))</f>
        <v/>
      </c>
      <c r="ED160" s="297" t="str">
        <f ca="true">+IF(OFFSET('Hygiene Data'!$I$11,0,10*ROW('Hygiene Data'!I154))="","",OFFSET('Hygiene Data'!$I$11,0,10*ROW('Hygiene Data'!I154)))</f>
        <v/>
      </c>
      <c r="EE160" s="297" t="str">
        <f ca="true">+IF(OFFSET('Hygiene Data'!$I$12,0,10*ROW('Hygiene Data'!I154))="","",OFFSET('Hygiene Data'!$I$12,0,10*ROW('Hygiene Data'!I154)))</f>
        <v/>
      </c>
      <c r="EF160" s="29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3"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7"/>
      <c r="BS161" s="297" t="str">
        <f ca="true">+IF(OFFSET('Water Data'!$D$27,0,10*ROW('Water Data'!D155))="","",OFFSET('Water Data'!$D$27,0,10*ROW('Water Data'!D155)))</f>
        <v/>
      </c>
      <c r="BT161" s="297" t="str">
        <f ca="true">+IF(OFFSET('Water Data'!$D$28,0,10*ROW('Water Data'!D155))="","",OFFSET('Water Data'!$D$28,0,10*ROW('Water Data'!D155)))</f>
        <v/>
      </c>
      <c r="BU161" s="297" t="str">
        <f ca="true">+IF(OFFSET('Water Data'!$D$29,0,10*ROW('Water Data'!D155))="","",OFFSET('Water Data'!$D$29,0,10*ROW('Water Data'!D155)))</f>
        <v/>
      </c>
      <c r="BV161" s="297" t="str">
        <f ca="true">+IF(OFFSET('Water Data'!$E$27,0,10*ROW('Water Data'!E155))="","",OFFSET('Water Data'!$E$27,0,10*ROW('Water Data'!E155)))</f>
        <v/>
      </c>
      <c r="BW161" s="297" t="str">
        <f ca="true">+IF(OFFSET('Water Data'!$E$28,0,10*ROW('Water Data'!E155))="","",OFFSET('Water Data'!$E$28,0,10*ROW('Water Data'!E155)))</f>
        <v/>
      </c>
      <c r="BX161" s="297" t="str">
        <f ca="true">+IF(OFFSET('Water Data'!$E$29,0,10*ROW('Water Data'!E155))="","",OFFSET('Water Data'!$E$29,0,10*ROW('Water Data'!E155)))</f>
        <v/>
      </c>
      <c r="BY161" s="297" t="str">
        <f ca="true">+IF(OFFSET('Water Data'!$F$27,0,10*ROW('Water Data'!F155))="","",OFFSET('Water Data'!$F$27,0,10*ROW('Water Data'!F155)))</f>
        <v/>
      </c>
      <c r="BZ161" s="297" t="str">
        <f ca="true">+IF(OFFSET('Water Data'!$F$28,0,10*ROW('Water Data'!F155))="","",OFFSET('Water Data'!$F$28,0,10*ROW('Water Data'!F155)))</f>
        <v/>
      </c>
      <c r="CA161" s="297" t="str">
        <f ca="true">+IF(OFFSET('Water Data'!$F$29,0,10*ROW('Water Data'!F155))="","",OFFSET('Water Data'!$F$29,0,10*ROW('Water Data'!F155)))</f>
        <v/>
      </c>
      <c r="CB161" s="297" t="str">
        <f ca="true">+IF(OFFSET('Water Data'!$G$27,0,10*ROW('Water Data'!G155))="","",OFFSET('Water Data'!$G$27,0,10*ROW('Water Data'!G155)))</f>
        <v/>
      </c>
      <c r="CC161" s="297" t="str">
        <f ca="true">+IF(OFFSET('Water Data'!$G$28,0,10*ROW('Water Data'!G155))="","",OFFSET('Water Data'!$G$28,0,10*ROW('Water Data'!G155)))</f>
        <v/>
      </c>
      <c r="CD161" s="297" t="str">
        <f ca="true">+IF(OFFSET('Water Data'!$G$29,0,10*ROW('Water Data'!G155))="","",OFFSET('Water Data'!$G$29,0,10*ROW('Water Data'!G155)))</f>
        <v/>
      </c>
      <c r="CE161" s="297" t="str">
        <f ca="true">+IF(OFFSET('Water Data'!$H$27,0,10*ROW('Water Data'!H155))="","",OFFSET('Water Data'!$H$27,0,10*ROW('Water Data'!H155)))</f>
        <v/>
      </c>
      <c r="CF161" s="297" t="str">
        <f ca="true">+IF(OFFSET('Water Data'!$H$28,0,10*ROW('Water Data'!H155))="","",OFFSET('Water Data'!$H$28,0,10*ROW('Water Data'!H155)))</f>
        <v/>
      </c>
      <c r="CG161" s="297" t="str">
        <f ca="true">+IF(OFFSET('Water Data'!$H$29,0,10*ROW('Water Data'!H155))="","",OFFSET('Water Data'!$H$29,0,10*ROW('Water Data'!H155)))</f>
        <v/>
      </c>
      <c r="CH161" s="297" t="str">
        <f ca="true">+IF(OFFSET('Water Data'!$I$27,0,10*ROW('Water Data'!I155))="","",OFFSET('Water Data'!$I$27,0,10*ROW('Water Data'!I155)))</f>
        <v/>
      </c>
      <c r="CI161" s="297" t="str">
        <f ca="true">+IF(OFFSET('Water Data'!$I$28,0,10*ROW('Water Data'!I155))="","",OFFSET('Water Data'!$I$28,0,10*ROW('Water Data'!I155)))</f>
        <v/>
      </c>
      <c r="CJ161" s="297" t="str">
        <f ca="true">+IF(OFFSET('Water Data'!$I$29,0,10*ROW('Water Data'!I155))="","",OFFSET('Water Data'!$I$29,0,10*ROW('Water Data'!I155)))</f>
        <v/>
      </c>
      <c r="CK161" s="297" t="str">
        <f ca="true">+IF(OFFSET('Sanitation Data'!$D$28,0,10*ROW('Sanitation Data'!D155))="","",OFFSET('Sanitation Data'!$D$28,0,10*ROW('Sanitation Data'!D155)))</f>
        <v/>
      </c>
      <c r="CL161" s="297" t="str">
        <f ca="true">+IF(OFFSET('Sanitation Data'!$D$29,0,10*ROW('Sanitation Data'!D155))="","",OFFSET('Sanitation Data'!$D$29,0,10*ROW('Sanitation Data'!D155)))</f>
        <v/>
      </c>
      <c r="CM161" s="297" t="str">
        <f ca="true">+IF(OFFSET('Sanitation Data'!$D$30,0,10*ROW('Sanitation Data'!D155))="","",OFFSET('Sanitation Data'!$D$30,0,10*ROW('Sanitation Data'!D155)))</f>
        <v/>
      </c>
      <c r="CN161" s="297" t="str">
        <f ca="true">+IF(OFFSET('Sanitation Data'!$D$31,0,10*ROW('Sanitation Data'!D155))="","",OFFSET('Sanitation Data'!$D$31,0,10*ROW('Sanitation Data'!D155)))</f>
        <v/>
      </c>
      <c r="CO161" s="297" t="str">
        <f ca="true">+IF(OFFSET('Sanitation Data'!$D$32,0,10*ROW('Sanitation Data'!D155))="","",OFFSET('Sanitation Data'!$D$32,0,10*ROW('Sanitation Data'!D155)))</f>
        <v/>
      </c>
      <c r="CP161" s="297" t="str">
        <f ca="true">+IF(OFFSET('Sanitation Data'!$E$28,0,10*ROW('Sanitation Data'!E155))="","",OFFSET('Sanitation Data'!$E$28,0,10*ROW('Sanitation Data'!E155)))</f>
        <v/>
      </c>
      <c r="CQ161" s="297" t="str">
        <f ca="true">+IF(OFFSET('Sanitation Data'!$E$29,0,10*ROW('Sanitation Data'!E155))="","",OFFSET('Sanitation Data'!$E$29,0,10*ROW('Sanitation Data'!E155)))</f>
        <v/>
      </c>
      <c r="CR161" s="297" t="str">
        <f ca="true">+IF(OFFSET('Sanitation Data'!$E$30,0,10*ROW('Sanitation Data'!E155))="","",OFFSET('Sanitation Data'!$E$30,0,10*ROW('Sanitation Data'!E155)))</f>
        <v/>
      </c>
      <c r="CS161" s="297" t="str">
        <f ca="true">+IF(OFFSET('Sanitation Data'!$E$31,0,10*ROW('Sanitation Data'!E155))="","",OFFSET('Sanitation Data'!$E$31,0,10*ROW('Sanitation Data'!E155)))</f>
        <v/>
      </c>
      <c r="CT161" s="297" t="str">
        <f ca="true">+IF(OFFSET('Sanitation Data'!$E$32,0,10*ROW('Sanitation Data'!E155))="","",OFFSET('Sanitation Data'!$E$32,0,10*ROW('Sanitation Data'!E155)))</f>
        <v/>
      </c>
      <c r="CU161" s="297" t="str">
        <f ca="true">+IF(OFFSET('Sanitation Data'!$F$28,0,10*ROW('Sanitation Data'!F155))="","",OFFSET('Sanitation Data'!$F$28,0,10*ROW('Sanitation Data'!F155)))</f>
        <v/>
      </c>
      <c r="CV161" s="297" t="str">
        <f ca="true">+IF(OFFSET('Sanitation Data'!$F$29,0,10*ROW('Sanitation Data'!F155))="","",OFFSET('Sanitation Data'!$F$29,0,10*ROW('Sanitation Data'!F155)))</f>
        <v/>
      </c>
      <c r="CW161" s="297" t="str">
        <f ca="true">+IF(OFFSET('Sanitation Data'!$F$30,0,10*ROW('Sanitation Data'!F155))="","",OFFSET('Sanitation Data'!$F$30,0,10*ROW('Sanitation Data'!F155)))</f>
        <v/>
      </c>
      <c r="CX161" s="297" t="str">
        <f ca="true">+IF(OFFSET('Sanitation Data'!$F$31,0,10*ROW('Sanitation Data'!F155))="","",OFFSET('Sanitation Data'!$F$31,0,10*ROW('Sanitation Data'!F155)))</f>
        <v/>
      </c>
      <c r="CY161" s="297" t="str">
        <f ca="true">+IF(OFFSET('Sanitation Data'!$F$32,0,10*ROW('Sanitation Data'!F155))="","",OFFSET('Sanitation Data'!$F$32,0,10*ROW('Sanitation Data'!F155)))</f>
        <v/>
      </c>
      <c r="CZ161" s="297" t="str">
        <f ca="true">+IF(OFFSET('Sanitation Data'!$G$28,0,10*ROW('Sanitation Data'!G155))="","",OFFSET('Sanitation Data'!$G$28,0,10*ROW('Sanitation Data'!G155)))</f>
        <v/>
      </c>
      <c r="DA161" s="297" t="str">
        <f ca="true">+IF(OFFSET('Sanitation Data'!$G$29,0,10*ROW('Sanitation Data'!G155))="","",OFFSET('Sanitation Data'!$G$29,0,10*ROW('Sanitation Data'!G155)))</f>
        <v/>
      </c>
      <c r="DB161" s="297" t="str">
        <f ca="true">+IF(OFFSET('Sanitation Data'!$G$30,0,10*ROW('Sanitation Data'!G155))="","",OFFSET('Sanitation Data'!$G$30,0,10*ROW('Sanitation Data'!G155)))</f>
        <v/>
      </c>
      <c r="DC161" s="297" t="str">
        <f ca="true">+IF(OFFSET('Sanitation Data'!$G$31,0,10*ROW('Sanitation Data'!G155))="","",OFFSET('Sanitation Data'!$G$31,0,10*ROW('Sanitation Data'!G155)))</f>
        <v/>
      </c>
      <c r="DD161" s="297" t="str">
        <f ca="true">+IF(OFFSET('Sanitation Data'!$G$32,0,10*ROW('Sanitation Data'!G155))="","",OFFSET('Sanitation Data'!$G$32,0,10*ROW('Sanitation Data'!G155)))</f>
        <v/>
      </c>
      <c r="DE161" s="297" t="str">
        <f ca="true">+IF(OFFSET('Sanitation Data'!$H$28,0,10*ROW('Sanitation Data'!H155))="","",OFFSET('Sanitation Data'!$H$28,0,10*ROW('Sanitation Data'!H155)))</f>
        <v/>
      </c>
      <c r="DF161" s="297" t="str">
        <f ca="true">+IF(OFFSET('Sanitation Data'!$H$29,0,10*ROW('Sanitation Data'!H155))="","",OFFSET('Sanitation Data'!$H$29,0,10*ROW('Sanitation Data'!H155)))</f>
        <v/>
      </c>
      <c r="DG161" s="297" t="str">
        <f ca="true">+IF(OFFSET('Sanitation Data'!$H$30,0,10*ROW('Sanitation Data'!H155))="","",OFFSET('Sanitation Data'!$H$30,0,10*ROW('Sanitation Data'!H155)))</f>
        <v/>
      </c>
      <c r="DH161" s="297" t="str">
        <f ca="true">+IF(OFFSET('Sanitation Data'!$H$31,0,10*ROW('Sanitation Data'!H155))="","",OFFSET('Sanitation Data'!$H$31,0,10*ROW('Sanitation Data'!H155)))</f>
        <v/>
      </c>
      <c r="DI161" s="297" t="str">
        <f ca="true">+IF(OFFSET('Sanitation Data'!$H$32,0,10*ROW('Sanitation Data'!H155))="","",OFFSET('Sanitation Data'!$H$32,0,10*ROW('Sanitation Data'!H155)))</f>
        <v/>
      </c>
      <c r="DJ161" s="297" t="str">
        <f ca="true">+IF(OFFSET('Sanitation Data'!$I$28,0,10*ROW('Sanitation Data'!I155))="","",OFFSET('Sanitation Data'!$I$28,0,10*ROW('Sanitation Data'!I155)))</f>
        <v/>
      </c>
      <c r="DK161" s="297" t="str">
        <f ca="true">+IF(OFFSET('Sanitation Data'!$I$29,0,10*ROW('Sanitation Data'!I155))="","",OFFSET('Sanitation Data'!$I$29,0,10*ROW('Sanitation Data'!I155)))</f>
        <v/>
      </c>
      <c r="DL161" s="297" t="str">
        <f ca="true">+IF(OFFSET('Sanitation Data'!$I$30,0,10*ROW('Sanitation Data'!I155))="","",OFFSET('Sanitation Data'!$I$30,0,10*ROW('Sanitation Data'!I155)))</f>
        <v/>
      </c>
      <c r="DM161" s="297" t="str">
        <f ca="true">+IF(OFFSET('Sanitation Data'!$I$31,0,10*ROW('Sanitation Data'!I155))="","",OFFSET('Sanitation Data'!$I$31,0,10*ROW('Sanitation Data'!I155)))</f>
        <v/>
      </c>
      <c r="DN161" s="297" t="str">
        <f ca="true">+IF(OFFSET('Sanitation Data'!$I$32,0,10*ROW('Sanitation Data'!I155))="","",OFFSET('Sanitation Data'!$I$32,0,10*ROW('Sanitation Data'!I155)))</f>
        <v/>
      </c>
      <c r="DO161" s="297" t="str">
        <f ca="true">+IF(OFFSET('Hygiene Data'!$D$11,0,10*ROW('Hygiene Data'!D155))="","",OFFSET('Hygiene Data'!$D$11,0,10*ROW('Hygiene Data'!D155)))</f>
        <v/>
      </c>
      <c r="DP161" s="297" t="str">
        <f ca="true">+IF(OFFSET('Hygiene Data'!$D$12,0,10*ROW('Hygiene Data'!D155))="","",OFFSET('Hygiene Data'!$D$12,0,10*ROW('Hygiene Data'!D155)))</f>
        <v/>
      </c>
      <c r="DQ161" s="297" t="str">
        <f ca="true">+IF(OFFSET('Hygiene Data'!$D$13,0,10*ROW('Hygiene Data'!D155))="","",OFFSET('Hygiene Data'!$D$13,0,10*ROW('Hygiene Data'!D155)))</f>
        <v/>
      </c>
      <c r="DR161" s="297" t="str">
        <f ca="true">+IF(OFFSET('Hygiene Data'!$E$11,0,10*ROW('Hygiene Data'!E155))="","",OFFSET('Hygiene Data'!$E$11,0,10*ROW('Hygiene Data'!E155)))</f>
        <v/>
      </c>
      <c r="DS161" s="297" t="str">
        <f ca="true">+IF(OFFSET('Hygiene Data'!$E$12,0,10*ROW('Hygiene Data'!E155))="","",OFFSET('Hygiene Data'!$E$12,0,10*ROW('Hygiene Data'!E155)))</f>
        <v/>
      </c>
      <c r="DT161" s="297" t="str">
        <f ca="true">+IF(OFFSET('Hygiene Data'!$E$13,0,10*ROW('Hygiene Data'!E155))="","",OFFSET('Hygiene Data'!$E$13,0,10*ROW('Hygiene Data'!E155)))</f>
        <v/>
      </c>
      <c r="DU161" s="297" t="str">
        <f ca="true">+IF(OFFSET('Hygiene Data'!$F$11,0,10*ROW('Hygiene Data'!F155))="","",OFFSET('Hygiene Data'!$F$11,0,10*ROW('Hygiene Data'!F155)))</f>
        <v/>
      </c>
      <c r="DV161" s="297" t="str">
        <f ca="true">+IF(OFFSET('Hygiene Data'!$F$12,0,10*ROW('Hygiene Data'!F155))="","",OFFSET('Hygiene Data'!$F$12,0,10*ROW('Hygiene Data'!F155)))</f>
        <v/>
      </c>
      <c r="DW161" s="297" t="str">
        <f ca="true">+IF(OFFSET('Hygiene Data'!$F$13,0,10*ROW('Hygiene Data'!F155))="","",OFFSET('Hygiene Data'!$F$13,0,10*ROW('Hygiene Data'!F155)))</f>
        <v/>
      </c>
      <c r="DX161" s="297" t="str">
        <f ca="true">+IF(OFFSET('Hygiene Data'!$G$11,0,10*ROW('Hygiene Data'!G155))="","",OFFSET('Hygiene Data'!$G$11,0,10*ROW('Hygiene Data'!G155)))</f>
        <v/>
      </c>
      <c r="DY161" s="297" t="str">
        <f ca="true">+IF(OFFSET('Hygiene Data'!$G$12,0,10*ROW('Hygiene Data'!G155))="","",OFFSET('Hygiene Data'!$G$12,0,10*ROW('Hygiene Data'!G155)))</f>
        <v/>
      </c>
      <c r="DZ161" s="297" t="str">
        <f ca="true">+IF(OFFSET('Hygiene Data'!$G$13,0,10*ROW('Hygiene Data'!G155))="","",OFFSET('Hygiene Data'!$G$13,0,10*ROW('Hygiene Data'!G155)))</f>
        <v/>
      </c>
      <c r="EA161" s="297" t="str">
        <f ca="true">+IF(OFFSET('Hygiene Data'!$H$11,0,10*ROW('Hygiene Data'!H155))="","",OFFSET('Hygiene Data'!$H$11,0,10*ROW('Hygiene Data'!H155)))</f>
        <v/>
      </c>
      <c r="EB161" s="297" t="str">
        <f ca="true">+IF(OFFSET('Hygiene Data'!$H$12,0,10*ROW('Hygiene Data'!H155))="","",OFFSET('Hygiene Data'!$H$12,0,10*ROW('Hygiene Data'!H155)))</f>
        <v/>
      </c>
      <c r="EC161" s="297" t="str">
        <f ca="true">+IF(OFFSET('Hygiene Data'!$H$13,0,10*ROW('Hygiene Data'!H155))="","",OFFSET('Hygiene Data'!$H$13,0,10*ROW('Hygiene Data'!H155)))</f>
        <v/>
      </c>
      <c r="ED161" s="297" t="str">
        <f ca="true">+IF(OFFSET('Hygiene Data'!$I$11,0,10*ROW('Hygiene Data'!I155))="","",OFFSET('Hygiene Data'!$I$11,0,10*ROW('Hygiene Data'!I155)))</f>
        <v/>
      </c>
      <c r="EE161" s="297" t="str">
        <f ca="true">+IF(OFFSET('Hygiene Data'!$I$12,0,10*ROW('Hygiene Data'!I155))="","",OFFSET('Hygiene Data'!$I$12,0,10*ROW('Hygiene Data'!I155)))</f>
        <v/>
      </c>
      <c r="EF161" s="29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3"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7"/>
      <c r="BS162" s="297" t="str">
        <f ca="true">+IF(OFFSET('Water Data'!$D$27,0,10*ROW('Water Data'!D156))="","",OFFSET('Water Data'!$D$27,0,10*ROW('Water Data'!D156)))</f>
        <v/>
      </c>
      <c r="BT162" s="297" t="str">
        <f ca="true">+IF(OFFSET('Water Data'!$D$28,0,10*ROW('Water Data'!D156))="","",OFFSET('Water Data'!$D$28,0,10*ROW('Water Data'!D156)))</f>
        <v/>
      </c>
      <c r="BU162" s="297" t="str">
        <f ca="true">+IF(OFFSET('Water Data'!$D$29,0,10*ROW('Water Data'!D156))="","",OFFSET('Water Data'!$D$29,0,10*ROW('Water Data'!D156)))</f>
        <v/>
      </c>
      <c r="BV162" s="297" t="str">
        <f ca="true">+IF(OFFSET('Water Data'!$E$27,0,10*ROW('Water Data'!E156))="","",OFFSET('Water Data'!$E$27,0,10*ROW('Water Data'!E156)))</f>
        <v/>
      </c>
      <c r="BW162" s="297" t="str">
        <f ca="true">+IF(OFFSET('Water Data'!$E$28,0,10*ROW('Water Data'!E156))="","",OFFSET('Water Data'!$E$28,0,10*ROW('Water Data'!E156)))</f>
        <v/>
      </c>
      <c r="BX162" s="297" t="str">
        <f ca="true">+IF(OFFSET('Water Data'!$E$29,0,10*ROW('Water Data'!E156))="","",OFFSET('Water Data'!$E$29,0,10*ROW('Water Data'!E156)))</f>
        <v/>
      </c>
      <c r="BY162" s="297" t="str">
        <f ca="true">+IF(OFFSET('Water Data'!$F$27,0,10*ROW('Water Data'!F156))="","",OFFSET('Water Data'!$F$27,0,10*ROW('Water Data'!F156)))</f>
        <v/>
      </c>
      <c r="BZ162" s="297" t="str">
        <f ca="true">+IF(OFFSET('Water Data'!$F$28,0,10*ROW('Water Data'!F156))="","",OFFSET('Water Data'!$F$28,0,10*ROW('Water Data'!F156)))</f>
        <v/>
      </c>
      <c r="CA162" s="297" t="str">
        <f ca="true">+IF(OFFSET('Water Data'!$F$29,0,10*ROW('Water Data'!F156))="","",OFFSET('Water Data'!$F$29,0,10*ROW('Water Data'!F156)))</f>
        <v/>
      </c>
      <c r="CB162" s="297" t="str">
        <f ca="true">+IF(OFFSET('Water Data'!$G$27,0,10*ROW('Water Data'!G156))="","",OFFSET('Water Data'!$G$27,0,10*ROW('Water Data'!G156)))</f>
        <v/>
      </c>
      <c r="CC162" s="297" t="str">
        <f ca="true">+IF(OFFSET('Water Data'!$G$28,0,10*ROW('Water Data'!G156))="","",OFFSET('Water Data'!$G$28,0,10*ROW('Water Data'!G156)))</f>
        <v/>
      </c>
      <c r="CD162" s="297" t="str">
        <f ca="true">+IF(OFFSET('Water Data'!$G$29,0,10*ROW('Water Data'!G156))="","",OFFSET('Water Data'!$G$29,0,10*ROW('Water Data'!G156)))</f>
        <v/>
      </c>
      <c r="CE162" s="297" t="str">
        <f ca="true">+IF(OFFSET('Water Data'!$H$27,0,10*ROW('Water Data'!H156))="","",OFFSET('Water Data'!$H$27,0,10*ROW('Water Data'!H156)))</f>
        <v/>
      </c>
      <c r="CF162" s="297" t="str">
        <f ca="true">+IF(OFFSET('Water Data'!$H$28,0,10*ROW('Water Data'!H156))="","",OFFSET('Water Data'!$H$28,0,10*ROW('Water Data'!H156)))</f>
        <v/>
      </c>
      <c r="CG162" s="297" t="str">
        <f ca="true">+IF(OFFSET('Water Data'!$H$29,0,10*ROW('Water Data'!H156))="","",OFFSET('Water Data'!$H$29,0,10*ROW('Water Data'!H156)))</f>
        <v/>
      </c>
      <c r="CH162" s="297" t="str">
        <f ca="true">+IF(OFFSET('Water Data'!$I$27,0,10*ROW('Water Data'!I156))="","",OFFSET('Water Data'!$I$27,0,10*ROW('Water Data'!I156)))</f>
        <v/>
      </c>
      <c r="CI162" s="297" t="str">
        <f ca="true">+IF(OFFSET('Water Data'!$I$28,0,10*ROW('Water Data'!I156))="","",OFFSET('Water Data'!$I$28,0,10*ROW('Water Data'!I156)))</f>
        <v/>
      </c>
      <c r="CJ162" s="297" t="str">
        <f ca="true">+IF(OFFSET('Water Data'!$I$29,0,10*ROW('Water Data'!I156))="","",OFFSET('Water Data'!$I$29,0,10*ROW('Water Data'!I156)))</f>
        <v/>
      </c>
      <c r="CK162" s="297" t="str">
        <f ca="true">+IF(OFFSET('Sanitation Data'!$D$28,0,10*ROW('Sanitation Data'!D156))="","",OFFSET('Sanitation Data'!$D$28,0,10*ROW('Sanitation Data'!D156)))</f>
        <v/>
      </c>
      <c r="CL162" s="297" t="str">
        <f ca="true">+IF(OFFSET('Sanitation Data'!$D$29,0,10*ROW('Sanitation Data'!D156))="","",OFFSET('Sanitation Data'!$D$29,0,10*ROW('Sanitation Data'!D156)))</f>
        <v/>
      </c>
      <c r="CM162" s="297" t="str">
        <f ca="true">+IF(OFFSET('Sanitation Data'!$D$30,0,10*ROW('Sanitation Data'!D156))="","",OFFSET('Sanitation Data'!$D$30,0,10*ROW('Sanitation Data'!D156)))</f>
        <v/>
      </c>
      <c r="CN162" s="297" t="str">
        <f ca="true">+IF(OFFSET('Sanitation Data'!$D$31,0,10*ROW('Sanitation Data'!D156))="","",OFFSET('Sanitation Data'!$D$31,0,10*ROW('Sanitation Data'!D156)))</f>
        <v/>
      </c>
      <c r="CO162" s="297" t="str">
        <f ca="true">+IF(OFFSET('Sanitation Data'!$D$32,0,10*ROW('Sanitation Data'!D156))="","",OFFSET('Sanitation Data'!$D$32,0,10*ROW('Sanitation Data'!D156)))</f>
        <v/>
      </c>
      <c r="CP162" s="297" t="str">
        <f ca="true">+IF(OFFSET('Sanitation Data'!$E$28,0,10*ROW('Sanitation Data'!E156))="","",OFFSET('Sanitation Data'!$E$28,0,10*ROW('Sanitation Data'!E156)))</f>
        <v/>
      </c>
      <c r="CQ162" s="297" t="str">
        <f ca="true">+IF(OFFSET('Sanitation Data'!$E$29,0,10*ROW('Sanitation Data'!E156))="","",OFFSET('Sanitation Data'!$E$29,0,10*ROW('Sanitation Data'!E156)))</f>
        <v/>
      </c>
      <c r="CR162" s="297" t="str">
        <f ca="true">+IF(OFFSET('Sanitation Data'!$E$30,0,10*ROW('Sanitation Data'!E156))="","",OFFSET('Sanitation Data'!$E$30,0,10*ROW('Sanitation Data'!E156)))</f>
        <v/>
      </c>
      <c r="CS162" s="297" t="str">
        <f ca="true">+IF(OFFSET('Sanitation Data'!$E$31,0,10*ROW('Sanitation Data'!E156))="","",OFFSET('Sanitation Data'!$E$31,0,10*ROW('Sanitation Data'!E156)))</f>
        <v/>
      </c>
      <c r="CT162" s="297" t="str">
        <f ca="true">+IF(OFFSET('Sanitation Data'!$E$32,0,10*ROW('Sanitation Data'!E156))="","",OFFSET('Sanitation Data'!$E$32,0,10*ROW('Sanitation Data'!E156)))</f>
        <v/>
      </c>
      <c r="CU162" s="297" t="str">
        <f ca="true">+IF(OFFSET('Sanitation Data'!$F$28,0,10*ROW('Sanitation Data'!F156))="","",OFFSET('Sanitation Data'!$F$28,0,10*ROW('Sanitation Data'!F156)))</f>
        <v/>
      </c>
      <c r="CV162" s="297" t="str">
        <f ca="true">+IF(OFFSET('Sanitation Data'!$F$29,0,10*ROW('Sanitation Data'!F156))="","",OFFSET('Sanitation Data'!$F$29,0,10*ROW('Sanitation Data'!F156)))</f>
        <v/>
      </c>
      <c r="CW162" s="297" t="str">
        <f ca="true">+IF(OFFSET('Sanitation Data'!$F$30,0,10*ROW('Sanitation Data'!F156))="","",OFFSET('Sanitation Data'!$F$30,0,10*ROW('Sanitation Data'!F156)))</f>
        <v/>
      </c>
      <c r="CX162" s="297" t="str">
        <f ca="true">+IF(OFFSET('Sanitation Data'!$F$31,0,10*ROW('Sanitation Data'!F156))="","",OFFSET('Sanitation Data'!$F$31,0,10*ROW('Sanitation Data'!F156)))</f>
        <v/>
      </c>
      <c r="CY162" s="297" t="str">
        <f ca="true">+IF(OFFSET('Sanitation Data'!$F$32,0,10*ROW('Sanitation Data'!F156))="","",OFFSET('Sanitation Data'!$F$32,0,10*ROW('Sanitation Data'!F156)))</f>
        <v/>
      </c>
      <c r="CZ162" s="297" t="str">
        <f ca="true">+IF(OFFSET('Sanitation Data'!$G$28,0,10*ROW('Sanitation Data'!G156))="","",OFFSET('Sanitation Data'!$G$28,0,10*ROW('Sanitation Data'!G156)))</f>
        <v/>
      </c>
      <c r="DA162" s="297" t="str">
        <f ca="true">+IF(OFFSET('Sanitation Data'!$G$29,0,10*ROW('Sanitation Data'!G156))="","",OFFSET('Sanitation Data'!$G$29,0,10*ROW('Sanitation Data'!G156)))</f>
        <v/>
      </c>
      <c r="DB162" s="297" t="str">
        <f ca="true">+IF(OFFSET('Sanitation Data'!$G$30,0,10*ROW('Sanitation Data'!G156))="","",OFFSET('Sanitation Data'!$G$30,0,10*ROW('Sanitation Data'!G156)))</f>
        <v/>
      </c>
      <c r="DC162" s="297" t="str">
        <f ca="true">+IF(OFFSET('Sanitation Data'!$G$31,0,10*ROW('Sanitation Data'!G156))="","",OFFSET('Sanitation Data'!$G$31,0,10*ROW('Sanitation Data'!G156)))</f>
        <v/>
      </c>
      <c r="DD162" s="297" t="str">
        <f ca="true">+IF(OFFSET('Sanitation Data'!$G$32,0,10*ROW('Sanitation Data'!G156))="","",OFFSET('Sanitation Data'!$G$32,0,10*ROW('Sanitation Data'!G156)))</f>
        <v/>
      </c>
      <c r="DE162" s="297" t="str">
        <f ca="true">+IF(OFFSET('Sanitation Data'!$H$28,0,10*ROW('Sanitation Data'!H156))="","",OFFSET('Sanitation Data'!$H$28,0,10*ROW('Sanitation Data'!H156)))</f>
        <v/>
      </c>
      <c r="DF162" s="297" t="str">
        <f ca="true">+IF(OFFSET('Sanitation Data'!$H$29,0,10*ROW('Sanitation Data'!H156))="","",OFFSET('Sanitation Data'!$H$29,0,10*ROW('Sanitation Data'!H156)))</f>
        <v/>
      </c>
      <c r="DG162" s="297" t="str">
        <f ca="true">+IF(OFFSET('Sanitation Data'!$H$30,0,10*ROW('Sanitation Data'!H156))="","",OFFSET('Sanitation Data'!$H$30,0,10*ROW('Sanitation Data'!H156)))</f>
        <v/>
      </c>
      <c r="DH162" s="297" t="str">
        <f ca="true">+IF(OFFSET('Sanitation Data'!$H$31,0,10*ROW('Sanitation Data'!H156))="","",OFFSET('Sanitation Data'!$H$31,0,10*ROW('Sanitation Data'!H156)))</f>
        <v/>
      </c>
      <c r="DI162" s="297" t="str">
        <f ca="true">+IF(OFFSET('Sanitation Data'!$H$32,0,10*ROW('Sanitation Data'!H156))="","",OFFSET('Sanitation Data'!$H$32,0,10*ROW('Sanitation Data'!H156)))</f>
        <v/>
      </c>
      <c r="DJ162" s="297" t="str">
        <f ca="true">+IF(OFFSET('Sanitation Data'!$I$28,0,10*ROW('Sanitation Data'!I156))="","",OFFSET('Sanitation Data'!$I$28,0,10*ROW('Sanitation Data'!I156)))</f>
        <v/>
      </c>
      <c r="DK162" s="297" t="str">
        <f ca="true">+IF(OFFSET('Sanitation Data'!$I$29,0,10*ROW('Sanitation Data'!I156))="","",OFFSET('Sanitation Data'!$I$29,0,10*ROW('Sanitation Data'!I156)))</f>
        <v/>
      </c>
      <c r="DL162" s="297" t="str">
        <f ca="true">+IF(OFFSET('Sanitation Data'!$I$30,0,10*ROW('Sanitation Data'!I156))="","",OFFSET('Sanitation Data'!$I$30,0,10*ROW('Sanitation Data'!I156)))</f>
        <v/>
      </c>
      <c r="DM162" s="297" t="str">
        <f ca="true">+IF(OFFSET('Sanitation Data'!$I$31,0,10*ROW('Sanitation Data'!I156))="","",OFFSET('Sanitation Data'!$I$31,0,10*ROW('Sanitation Data'!I156)))</f>
        <v/>
      </c>
      <c r="DN162" s="297" t="str">
        <f ca="true">+IF(OFFSET('Sanitation Data'!$I$32,0,10*ROW('Sanitation Data'!I156))="","",OFFSET('Sanitation Data'!$I$32,0,10*ROW('Sanitation Data'!I156)))</f>
        <v/>
      </c>
      <c r="DO162" s="297" t="str">
        <f ca="true">+IF(OFFSET('Hygiene Data'!$D$11,0,10*ROW('Hygiene Data'!D156))="","",OFFSET('Hygiene Data'!$D$11,0,10*ROW('Hygiene Data'!D156)))</f>
        <v/>
      </c>
      <c r="DP162" s="297" t="str">
        <f ca="true">+IF(OFFSET('Hygiene Data'!$D$12,0,10*ROW('Hygiene Data'!D156))="","",OFFSET('Hygiene Data'!$D$12,0,10*ROW('Hygiene Data'!D156)))</f>
        <v/>
      </c>
      <c r="DQ162" s="297" t="str">
        <f ca="true">+IF(OFFSET('Hygiene Data'!$D$13,0,10*ROW('Hygiene Data'!D156))="","",OFFSET('Hygiene Data'!$D$13,0,10*ROW('Hygiene Data'!D156)))</f>
        <v/>
      </c>
      <c r="DR162" s="297" t="str">
        <f ca="true">+IF(OFFSET('Hygiene Data'!$E$11,0,10*ROW('Hygiene Data'!E156))="","",OFFSET('Hygiene Data'!$E$11,0,10*ROW('Hygiene Data'!E156)))</f>
        <v/>
      </c>
      <c r="DS162" s="297" t="str">
        <f ca="true">+IF(OFFSET('Hygiene Data'!$E$12,0,10*ROW('Hygiene Data'!E156))="","",OFFSET('Hygiene Data'!$E$12,0,10*ROW('Hygiene Data'!E156)))</f>
        <v/>
      </c>
      <c r="DT162" s="297" t="str">
        <f ca="true">+IF(OFFSET('Hygiene Data'!$E$13,0,10*ROW('Hygiene Data'!E156))="","",OFFSET('Hygiene Data'!$E$13,0,10*ROW('Hygiene Data'!E156)))</f>
        <v/>
      </c>
      <c r="DU162" s="297" t="str">
        <f ca="true">+IF(OFFSET('Hygiene Data'!$F$11,0,10*ROW('Hygiene Data'!F156))="","",OFFSET('Hygiene Data'!$F$11,0,10*ROW('Hygiene Data'!F156)))</f>
        <v/>
      </c>
      <c r="DV162" s="297" t="str">
        <f ca="true">+IF(OFFSET('Hygiene Data'!$F$12,0,10*ROW('Hygiene Data'!F156))="","",OFFSET('Hygiene Data'!$F$12,0,10*ROW('Hygiene Data'!F156)))</f>
        <v/>
      </c>
      <c r="DW162" s="297" t="str">
        <f ca="true">+IF(OFFSET('Hygiene Data'!$F$13,0,10*ROW('Hygiene Data'!F156))="","",OFFSET('Hygiene Data'!$F$13,0,10*ROW('Hygiene Data'!F156)))</f>
        <v/>
      </c>
      <c r="DX162" s="297" t="str">
        <f ca="true">+IF(OFFSET('Hygiene Data'!$G$11,0,10*ROW('Hygiene Data'!G156))="","",OFFSET('Hygiene Data'!$G$11,0,10*ROW('Hygiene Data'!G156)))</f>
        <v/>
      </c>
      <c r="DY162" s="297" t="str">
        <f ca="true">+IF(OFFSET('Hygiene Data'!$G$12,0,10*ROW('Hygiene Data'!G156))="","",OFFSET('Hygiene Data'!$G$12,0,10*ROW('Hygiene Data'!G156)))</f>
        <v/>
      </c>
      <c r="DZ162" s="297" t="str">
        <f ca="true">+IF(OFFSET('Hygiene Data'!$G$13,0,10*ROW('Hygiene Data'!G156))="","",OFFSET('Hygiene Data'!$G$13,0,10*ROW('Hygiene Data'!G156)))</f>
        <v/>
      </c>
      <c r="EA162" s="297" t="str">
        <f ca="true">+IF(OFFSET('Hygiene Data'!$H$11,0,10*ROW('Hygiene Data'!H156))="","",OFFSET('Hygiene Data'!$H$11,0,10*ROW('Hygiene Data'!H156)))</f>
        <v/>
      </c>
      <c r="EB162" s="297" t="str">
        <f ca="true">+IF(OFFSET('Hygiene Data'!$H$12,0,10*ROW('Hygiene Data'!H156))="","",OFFSET('Hygiene Data'!$H$12,0,10*ROW('Hygiene Data'!H156)))</f>
        <v/>
      </c>
      <c r="EC162" s="297" t="str">
        <f ca="true">+IF(OFFSET('Hygiene Data'!$H$13,0,10*ROW('Hygiene Data'!H156))="","",OFFSET('Hygiene Data'!$H$13,0,10*ROW('Hygiene Data'!H156)))</f>
        <v/>
      </c>
      <c r="ED162" s="297" t="str">
        <f ca="true">+IF(OFFSET('Hygiene Data'!$I$11,0,10*ROW('Hygiene Data'!I156))="","",OFFSET('Hygiene Data'!$I$11,0,10*ROW('Hygiene Data'!I156)))</f>
        <v/>
      </c>
      <c r="EE162" s="297" t="str">
        <f ca="true">+IF(OFFSET('Hygiene Data'!$I$12,0,10*ROW('Hygiene Data'!I156))="","",OFFSET('Hygiene Data'!$I$12,0,10*ROW('Hygiene Data'!I156)))</f>
        <v/>
      </c>
      <c r="EF162" s="29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3"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7"/>
      <c r="BS163" s="297" t="str">
        <f ca="true">+IF(OFFSET('Water Data'!$D$27,0,10*ROW('Water Data'!D157))="","",OFFSET('Water Data'!$D$27,0,10*ROW('Water Data'!D157)))</f>
        <v/>
      </c>
      <c r="BT163" s="297" t="str">
        <f ca="true">+IF(OFFSET('Water Data'!$D$28,0,10*ROW('Water Data'!D157))="","",OFFSET('Water Data'!$D$28,0,10*ROW('Water Data'!D157)))</f>
        <v/>
      </c>
      <c r="BU163" s="297" t="str">
        <f ca="true">+IF(OFFSET('Water Data'!$D$29,0,10*ROW('Water Data'!D157))="","",OFFSET('Water Data'!$D$29,0,10*ROW('Water Data'!D157)))</f>
        <v/>
      </c>
      <c r="BV163" s="297" t="str">
        <f ca="true">+IF(OFFSET('Water Data'!$E$27,0,10*ROW('Water Data'!E157))="","",OFFSET('Water Data'!$E$27,0,10*ROW('Water Data'!E157)))</f>
        <v/>
      </c>
      <c r="BW163" s="297" t="str">
        <f ca="true">+IF(OFFSET('Water Data'!$E$28,0,10*ROW('Water Data'!E157))="","",OFFSET('Water Data'!$E$28,0,10*ROW('Water Data'!E157)))</f>
        <v/>
      </c>
      <c r="BX163" s="297" t="str">
        <f ca="true">+IF(OFFSET('Water Data'!$E$29,0,10*ROW('Water Data'!E157))="","",OFFSET('Water Data'!$E$29,0,10*ROW('Water Data'!E157)))</f>
        <v/>
      </c>
      <c r="BY163" s="297" t="str">
        <f ca="true">+IF(OFFSET('Water Data'!$F$27,0,10*ROW('Water Data'!F157))="","",OFFSET('Water Data'!$F$27,0,10*ROW('Water Data'!F157)))</f>
        <v/>
      </c>
      <c r="BZ163" s="297" t="str">
        <f ca="true">+IF(OFFSET('Water Data'!$F$28,0,10*ROW('Water Data'!F157))="","",OFFSET('Water Data'!$F$28,0,10*ROW('Water Data'!F157)))</f>
        <v/>
      </c>
      <c r="CA163" s="297" t="str">
        <f ca="true">+IF(OFFSET('Water Data'!$F$29,0,10*ROW('Water Data'!F157))="","",OFFSET('Water Data'!$F$29,0,10*ROW('Water Data'!F157)))</f>
        <v/>
      </c>
      <c r="CB163" s="297" t="str">
        <f ca="true">+IF(OFFSET('Water Data'!$G$27,0,10*ROW('Water Data'!G157))="","",OFFSET('Water Data'!$G$27,0,10*ROW('Water Data'!G157)))</f>
        <v/>
      </c>
      <c r="CC163" s="297" t="str">
        <f ca="true">+IF(OFFSET('Water Data'!$G$28,0,10*ROW('Water Data'!G157))="","",OFFSET('Water Data'!$G$28,0,10*ROW('Water Data'!G157)))</f>
        <v/>
      </c>
      <c r="CD163" s="297" t="str">
        <f ca="true">+IF(OFFSET('Water Data'!$G$29,0,10*ROW('Water Data'!G157))="","",OFFSET('Water Data'!$G$29,0,10*ROW('Water Data'!G157)))</f>
        <v/>
      </c>
      <c r="CE163" s="297" t="str">
        <f ca="true">+IF(OFFSET('Water Data'!$H$27,0,10*ROW('Water Data'!H157))="","",OFFSET('Water Data'!$H$27,0,10*ROW('Water Data'!H157)))</f>
        <v/>
      </c>
      <c r="CF163" s="297" t="str">
        <f ca="true">+IF(OFFSET('Water Data'!$H$28,0,10*ROW('Water Data'!H157))="","",OFFSET('Water Data'!$H$28,0,10*ROW('Water Data'!H157)))</f>
        <v/>
      </c>
      <c r="CG163" s="297" t="str">
        <f ca="true">+IF(OFFSET('Water Data'!$H$29,0,10*ROW('Water Data'!H157))="","",OFFSET('Water Data'!$H$29,0,10*ROW('Water Data'!H157)))</f>
        <v/>
      </c>
      <c r="CH163" s="297" t="str">
        <f ca="true">+IF(OFFSET('Water Data'!$I$27,0,10*ROW('Water Data'!I157))="","",OFFSET('Water Data'!$I$27,0,10*ROW('Water Data'!I157)))</f>
        <v/>
      </c>
      <c r="CI163" s="297" t="str">
        <f ca="true">+IF(OFFSET('Water Data'!$I$28,0,10*ROW('Water Data'!I157))="","",OFFSET('Water Data'!$I$28,0,10*ROW('Water Data'!I157)))</f>
        <v/>
      </c>
      <c r="CJ163" s="297" t="str">
        <f ca="true">+IF(OFFSET('Water Data'!$I$29,0,10*ROW('Water Data'!I157))="","",OFFSET('Water Data'!$I$29,0,10*ROW('Water Data'!I157)))</f>
        <v/>
      </c>
      <c r="CK163" s="297" t="str">
        <f ca="true">+IF(OFFSET('Sanitation Data'!$D$28,0,10*ROW('Sanitation Data'!D157))="","",OFFSET('Sanitation Data'!$D$28,0,10*ROW('Sanitation Data'!D157)))</f>
        <v/>
      </c>
      <c r="CL163" s="297" t="str">
        <f ca="true">+IF(OFFSET('Sanitation Data'!$D$29,0,10*ROW('Sanitation Data'!D157))="","",OFFSET('Sanitation Data'!$D$29,0,10*ROW('Sanitation Data'!D157)))</f>
        <v/>
      </c>
      <c r="CM163" s="297" t="str">
        <f ca="true">+IF(OFFSET('Sanitation Data'!$D$30,0,10*ROW('Sanitation Data'!D157))="","",OFFSET('Sanitation Data'!$D$30,0,10*ROW('Sanitation Data'!D157)))</f>
        <v/>
      </c>
      <c r="CN163" s="297" t="str">
        <f ca="true">+IF(OFFSET('Sanitation Data'!$D$31,0,10*ROW('Sanitation Data'!D157))="","",OFFSET('Sanitation Data'!$D$31,0,10*ROW('Sanitation Data'!D157)))</f>
        <v/>
      </c>
      <c r="CO163" s="297" t="str">
        <f ca="true">+IF(OFFSET('Sanitation Data'!$D$32,0,10*ROW('Sanitation Data'!D157))="","",OFFSET('Sanitation Data'!$D$32,0,10*ROW('Sanitation Data'!D157)))</f>
        <v/>
      </c>
      <c r="CP163" s="297" t="str">
        <f ca="true">+IF(OFFSET('Sanitation Data'!$E$28,0,10*ROW('Sanitation Data'!E157))="","",OFFSET('Sanitation Data'!$E$28,0,10*ROW('Sanitation Data'!E157)))</f>
        <v/>
      </c>
      <c r="CQ163" s="297" t="str">
        <f ca="true">+IF(OFFSET('Sanitation Data'!$E$29,0,10*ROW('Sanitation Data'!E157))="","",OFFSET('Sanitation Data'!$E$29,0,10*ROW('Sanitation Data'!E157)))</f>
        <v/>
      </c>
      <c r="CR163" s="297" t="str">
        <f ca="true">+IF(OFFSET('Sanitation Data'!$E$30,0,10*ROW('Sanitation Data'!E157))="","",OFFSET('Sanitation Data'!$E$30,0,10*ROW('Sanitation Data'!E157)))</f>
        <v/>
      </c>
      <c r="CS163" s="297" t="str">
        <f ca="true">+IF(OFFSET('Sanitation Data'!$E$31,0,10*ROW('Sanitation Data'!E157))="","",OFFSET('Sanitation Data'!$E$31,0,10*ROW('Sanitation Data'!E157)))</f>
        <v/>
      </c>
      <c r="CT163" s="297" t="str">
        <f ca="true">+IF(OFFSET('Sanitation Data'!$E$32,0,10*ROW('Sanitation Data'!E157))="","",OFFSET('Sanitation Data'!$E$32,0,10*ROW('Sanitation Data'!E157)))</f>
        <v/>
      </c>
      <c r="CU163" s="297" t="str">
        <f ca="true">+IF(OFFSET('Sanitation Data'!$F$28,0,10*ROW('Sanitation Data'!F157))="","",OFFSET('Sanitation Data'!$F$28,0,10*ROW('Sanitation Data'!F157)))</f>
        <v/>
      </c>
      <c r="CV163" s="297" t="str">
        <f ca="true">+IF(OFFSET('Sanitation Data'!$F$29,0,10*ROW('Sanitation Data'!F157))="","",OFFSET('Sanitation Data'!$F$29,0,10*ROW('Sanitation Data'!F157)))</f>
        <v/>
      </c>
      <c r="CW163" s="297" t="str">
        <f ca="true">+IF(OFFSET('Sanitation Data'!$F$30,0,10*ROW('Sanitation Data'!F157))="","",OFFSET('Sanitation Data'!$F$30,0,10*ROW('Sanitation Data'!F157)))</f>
        <v/>
      </c>
      <c r="CX163" s="297" t="str">
        <f ca="true">+IF(OFFSET('Sanitation Data'!$F$31,0,10*ROW('Sanitation Data'!F157))="","",OFFSET('Sanitation Data'!$F$31,0,10*ROW('Sanitation Data'!F157)))</f>
        <v/>
      </c>
      <c r="CY163" s="297" t="str">
        <f ca="true">+IF(OFFSET('Sanitation Data'!$F$32,0,10*ROW('Sanitation Data'!F157))="","",OFFSET('Sanitation Data'!$F$32,0,10*ROW('Sanitation Data'!F157)))</f>
        <v/>
      </c>
      <c r="CZ163" s="297" t="str">
        <f ca="true">+IF(OFFSET('Sanitation Data'!$G$28,0,10*ROW('Sanitation Data'!G157))="","",OFFSET('Sanitation Data'!$G$28,0,10*ROW('Sanitation Data'!G157)))</f>
        <v/>
      </c>
      <c r="DA163" s="297" t="str">
        <f ca="true">+IF(OFFSET('Sanitation Data'!$G$29,0,10*ROW('Sanitation Data'!G157))="","",OFFSET('Sanitation Data'!$G$29,0,10*ROW('Sanitation Data'!G157)))</f>
        <v/>
      </c>
      <c r="DB163" s="297" t="str">
        <f ca="true">+IF(OFFSET('Sanitation Data'!$G$30,0,10*ROW('Sanitation Data'!G157))="","",OFFSET('Sanitation Data'!$G$30,0,10*ROW('Sanitation Data'!G157)))</f>
        <v/>
      </c>
      <c r="DC163" s="297" t="str">
        <f ca="true">+IF(OFFSET('Sanitation Data'!$G$31,0,10*ROW('Sanitation Data'!G157))="","",OFFSET('Sanitation Data'!$G$31,0,10*ROW('Sanitation Data'!G157)))</f>
        <v/>
      </c>
      <c r="DD163" s="297" t="str">
        <f ca="true">+IF(OFFSET('Sanitation Data'!$G$32,0,10*ROW('Sanitation Data'!G157))="","",OFFSET('Sanitation Data'!$G$32,0,10*ROW('Sanitation Data'!G157)))</f>
        <v/>
      </c>
      <c r="DE163" s="297" t="str">
        <f ca="true">+IF(OFFSET('Sanitation Data'!$H$28,0,10*ROW('Sanitation Data'!H157))="","",OFFSET('Sanitation Data'!$H$28,0,10*ROW('Sanitation Data'!H157)))</f>
        <v/>
      </c>
      <c r="DF163" s="297" t="str">
        <f ca="true">+IF(OFFSET('Sanitation Data'!$H$29,0,10*ROW('Sanitation Data'!H157))="","",OFFSET('Sanitation Data'!$H$29,0,10*ROW('Sanitation Data'!H157)))</f>
        <v/>
      </c>
      <c r="DG163" s="297" t="str">
        <f ca="true">+IF(OFFSET('Sanitation Data'!$H$30,0,10*ROW('Sanitation Data'!H157))="","",OFFSET('Sanitation Data'!$H$30,0,10*ROW('Sanitation Data'!H157)))</f>
        <v/>
      </c>
      <c r="DH163" s="297" t="str">
        <f ca="true">+IF(OFFSET('Sanitation Data'!$H$31,0,10*ROW('Sanitation Data'!H157))="","",OFFSET('Sanitation Data'!$H$31,0,10*ROW('Sanitation Data'!H157)))</f>
        <v/>
      </c>
      <c r="DI163" s="297" t="str">
        <f ca="true">+IF(OFFSET('Sanitation Data'!$H$32,0,10*ROW('Sanitation Data'!H157))="","",OFFSET('Sanitation Data'!$H$32,0,10*ROW('Sanitation Data'!H157)))</f>
        <v/>
      </c>
      <c r="DJ163" s="297" t="str">
        <f ca="true">+IF(OFFSET('Sanitation Data'!$I$28,0,10*ROW('Sanitation Data'!I157))="","",OFFSET('Sanitation Data'!$I$28,0,10*ROW('Sanitation Data'!I157)))</f>
        <v/>
      </c>
      <c r="DK163" s="297" t="str">
        <f ca="true">+IF(OFFSET('Sanitation Data'!$I$29,0,10*ROW('Sanitation Data'!I157))="","",OFFSET('Sanitation Data'!$I$29,0,10*ROW('Sanitation Data'!I157)))</f>
        <v/>
      </c>
      <c r="DL163" s="297" t="str">
        <f ca="true">+IF(OFFSET('Sanitation Data'!$I$30,0,10*ROW('Sanitation Data'!I157))="","",OFFSET('Sanitation Data'!$I$30,0,10*ROW('Sanitation Data'!I157)))</f>
        <v/>
      </c>
      <c r="DM163" s="297" t="str">
        <f ca="true">+IF(OFFSET('Sanitation Data'!$I$31,0,10*ROW('Sanitation Data'!I157))="","",OFFSET('Sanitation Data'!$I$31,0,10*ROW('Sanitation Data'!I157)))</f>
        <v/>
      </c>
      <c r="DN163" s="297" t="str">
        <f ca="true">+IF(OFFSET('Sanitation Data'!$I$32,0,10*ROW('Sanitation Data'!I157))="","",OFFSET('Sanitation Data'!$I$32,0,10*ROW('Sanitation Data'!I157)))</f>
        <v/>
      </c>
      <c r="DO163" s="297" t="str">
        <f ca="true">+IF(OFFSET('Hygiene Data'!$D$11,0,10*ROW('Hygiene Data'!D157))="","",OFFSET('Hygiene Data'!$D$11,0,10*ROW('Hygiene Data'!D157)))</f>
        <v/>
      </c>
      <c r="DP163" s="297" t="str">
        <f ca="true">+IF(OFFSET('Hygiene Data'!$D$12,0,10*ROW('Hygiene Data'!D157))="","",OFFSET('Hygiene Data'!$D$12,0,10*ROW('Hygiene Data'!D157)))</f>
        <v/>
      </c>
      <c r="DQ163" s="297" t="str">
        <f ca="true">+IF(OFFSET('Hygiene Data'!$D$13,0,10*ROW('Hygiene Data'!D157))="","",OFFSET('Hygiene Data'!$D$13,0,10*ROW('Hygiene Data'!D157)))</f>
        <v/>
      </c>
      <c r="DR163" s="297" t="str">
        <f ca="true">+IF(OFFSET('Hygiene Data'!$E$11,0,10*ROW('Hygiene Data'!E157))="","",OFFSET('Hygiene Data'!$E$11,0,10*ROW('Hygiene Data'!E157)))</f>
        <v/>
      </c>
      <c r="DS163" s="297" t="str">
        <f ca="true">+IF(OFFSET('Hygiene Data'!$E$12,0,10*ROW('Hygiene Data'!E157))="","",OFFSET('Hygiene Data'!$E$12,0,10*ROW('Hygiene Data'!E157)))</f>
        <v/>
      </c>
      <c r="DT163" s="297" t="str">
        <f ca="true">+IF(OFFSET('Hygiene Data'!$E$13,0,10*ROW('Hygiene Data'!E157))="","",OFFSET('Hygiene Data'!$E$13,0,10*ROW('Hygiene Data'!E157)))</f>
        <v/>
      </c>
      <c r="DU163" s="297" t="str">
        <f ca="true">+IF(OFFSET('Hygiene Data'!$F$11,0,10*ROW('Hygiene Data'!F157))="","",OFFSET('Hygiene Data'!$F$11,0,10*ROW('Hygiene Data'!F157)))</f>
        <v/>
      </c>
      <c r="DV163" s="297" t="str">
        <f ca="true">+IF(OFFSET('Hygiene Data'!$F$12,0,10*ROW('Hygiene Data'!F157))="","",OFFSET('Hygiene Data'!$F$12,0,10*ROW('Hygiene Data'!F157)))</f>
        <v/>
      </c>
      <c r="DW163" s="297" t="str">
        <f ca="true">+IF(OFFSET('Hygiene Data'!$F$13,0,10*ROW('Hygiene Data'!F157))="","",OFFSET('Hygiene Data'!$F$13,0,10*ROW('Hygiene Data'!F157)))</f>
        <v/>
      </c>
      <c r="DX163" s="297" t="str">
        <f ca="true">+IF(OFFSET('Hygiene Data'!$G$11,0,10*ROW('Hygiene Data'!G157))="","",OFFSET('Hygiene Data'!$G$11,0,10*ROW('Hygiene Data'!G157)))</f>
        <v/>
      </c>
      <c r="DY163" s="297" t="str">
        <f ca="true">+IF(OFFSET('Hygiene Data'!$G$12,0,10*ROW('Hygiene Data'!G157))="","",OFFSET('Hygiene Data'!$G$12,0,10*ROW('Hygiene Data'!G157)))</f>
        <v/>
      </c>
      <c r="DZ163" s="297" t="str">
        <f ca="true">+IF(OFFSET('Hygiene Data'!$G$13,0,10*ROW('Hygiene Data'!G157))="","",OFFSET('Hygiene Data'!$G$13,0,10*ROW('Hygiene Data'!G157)))</f>
        <v/>
      </c>
      <c r="EA163" s="297" t="str">
        <f ca="true">+IF(OFFSET('Hygiene Data'!$H$11,0,10*ROW('Hygiene Data'!H157))="","",OFFSET('Hygiene Data'!$H$11,0,10*ROW('Hygiene Data'!H157)))</f>
        <v/>
      </c>
      <c r="EB163" s="297" t="str">
        <f ca="true">+IF(OFFSET('Hygiene Data'!$H$12,0,10*ROW('Hygiene Data'!H157))="","",OFFSET('Hygiene Data'!$H$12,0,10*ROW('Hygiene Data'!H157)))</f>
        <v/>
      </c>
      <c r="EC163" s="297" t="str">
        <f ca="true">+IF(OFFSET('Hygiene Data'!$H$13,0,10*ROW('Hygiene Data'!H157))="","",OFFSET('Hygiene Data'!$H$13,0,10*ROW('Hygiene Data'!H157)))</f>
        <v/>
      </c>
      <c r="ED163" s="297" t="str">
        <f ca="true">+IF(OFFSET('Hygiene Data'!$I$11,0,10*ROW('Hygiene Data'!I157))="","",OFFSET('Hygiene Data'!$I$11,0,10*ROW('Hygiene Data'!I157)))</f>
        <v/>
      </c>
      <c r="EE163" s="297" t="str">
        <f ca="true">+IF(OFFSET('Hygiene Data'!$I$12,0,10*ROW('Hygiene Data'!I157))="","",OFFSET('Hygiene Data'!$I$12,0,10*ROW('Hygiene Data'!I157)))</f>
        <v/>
      </c>
      <c r="EF163" s="29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3"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7"/>
      <c r="BS164" s="297" t="str">
        <f ca="true">+IF(OFFSET('Water Data'!$D$27,0,10*ROW('Water Data'!D158))="","",OFFSET('Water Data'!$D$27,0,10*ROW('Water Data'!D158)))</f>
        <v/>
      </c>
      <c r="BT164" s="297" t="str">
        <f ca="true">+IF(OFFSET('Water Data'!$D$28,0,10*ROW('Water Data'!D158))="","",OFFSET('Water Data'!$D$28,0,10*ROW('Water Data'!D158)))</f>
        <v/>
      </c>
      <c r="BU164" s="297" t="str">
        <f ca="true">+IF(OFFSET('Water Data'!$D$29,0,10*ROW('Water Data'!D158))="","",OFFSET('Water Data'!$D$29,0,10*ROW('Water Data'!D158)))</f>
        <v/>
      </c>
      <c r="BV164" s="297" t="str">
        <f ca="true">+IF(OFFSET('Water Data'!$E$27,0,10*ROW('Water Data'!E158))="","",OFFSET('Water Data'!$E$27,0,10*ROW('Water Data'!E158)))</f>
        <v/>
      </c>
      <c r="BW164" s="297" t="str">
        <f ca="true">+IF(OFFSET('Water Data'!$E$28,0,10*ROW('Water Data'!E158))="","",OFFSET('Water Data'!$E$28,0,10*ROW('Water Data'!E158)))</f>
        <v/>
      </c>
      <c r="BX164" s="297" t="str">
        <f ca="true">+IF(OFFSET('Water Data'!$E$29,0,10*ROW('Water Data'!E158))="","",OFFSET('Water Data'!$E$29,0,10*ROW('Water Data'!E158)))</f>
        <v/>
      </c>
      <c r="BY164" s="297" t="str">
        <f ca="true">+IF(OFFSET('Water Data'!$F$27,0,10*ROW('Water Data'!F158))="","",OFFSET('Water Data'!$F$27,0,10*ROW('Water Data'!F158)))</f>
        <v/>
      </c>
      <c r="BZ164" s="297" t="str">
        <f ca="true">+IF(OFFSET('Water Data'!$F$28,0,10*ROW('Water Data'!F158))="","",OFFSET('Water Data'!$F$28,0,10*ROW('Water Data'!F158)))</f>
        <v/>
      </c>
      <c r="CA164" s="297" t="str">
        <f ca="true">+IF(OFFSET('Water Data'!$F$29,0,10*ROW('Water Data'!F158))="","",OFFSET('Water Data'!$F$29,0,10*ROW('Water Data'!F158)))</f>
        <v/>
      </c>
      <c r="CB164" s="297" t="str">
        <f ca="true">+IF(OFFSET('Water Data'!$G$27,0,10*ROW('Water Data'!G158))="","",OFFSET('Water Data'!$G$27,0,10*ROW('Water Data'!G158)))</f>
        <v/>
      </c>
      <c r="CC164" s="297" t="str">
        <f ca="true">+IF(OFFSET('Water Data'!$G$28,0,10*ROW('Water Data'!G158))="","",OFFSET('Water Data'!$G$28,0,10*ROW('Water Data'!G158)))</f>
        <v/>
      </c>
      <c r="CD164" s="297" t="str">
        <f ca="true">+IF(OFFSET('Water Data'!$G$29,0,10*ROW('Water Data'!G158))="","",OFFSET('Water Data'!$G$29,0,10*ROW('Water Data'!G158)))</f>
        <v/>
      </c>
      <c r="CE164" s="297" t="str">
        <f ca="true">+IF(OFFSET('Water Data'!$H$27,0,10*ROW('Water Data'!H158))="","",OFFSET('Water Data'!$H$27,0,10*ROW('Water Data'!H158)))</f>
        <v/>
      </c>
      <c r="CF164" s="297" t="str">
        <f ca="true">+IF(OFFSET('Water Data'!$H$28,0,10*ROW('Water Data'!H158))="","",OFFSET('Water Data'!$H$28,0,10*ROW('Water Data'!H158)))</f>
        <v/>
      </c>
      <c r="CG164" s="297" t="str">
        <f ca="true">+IF(OFFSET('Water Data'!$H$29,0,10*ROW('Water Data'!H158))="","",OFFSET('Water Data'!$H$29,0,10*ROW('Water Data'!H158)))</f>
        <v/>
      </c>
      <c r="CH164" s="297" t="str">
        <f ca="true">+IF(OFFSET('Water Data'!$I$27,0,10*ROW('Water Data'!I158))="","",OFFSET('Water Data'!$I$27,0,10*ROW('Water Data'!I158)))</f>
        <v/>
      </c>
      <c r="CI164" s="297" t="str">
        <f ca="true">+IF(OFFSET('Water Data'!$I$28,0,10*ROW('Water Data'!I158))="","",OFFSET('Water Data'!$I$28,0,10*ROW('Water Data'!I158)))</f>
        <v/>
      </c>
      <c r="CJ164" s="297" t="str">
        <f ca="true">+IF(OFFSET('Water Data'!$I$29,0,10*ROW('Water Data'!I158))="","",OFFSET('Water Data'!$I$29,0,10*ROW('Water Data'!I158)))</f>
        <v/>
      </c>
      <c r="CK164" s="297" t="str">
        <f ca="true">+IF(OFFSET('Sanitation Data'!$D$28,0,10*ROW('Sanitation Data'!D158))="","",OFFSET('Sanitation Data'!$D$28,0,10*ROW('Sanitation Data'!D158)))</f>
        <v/>
      </c>
      <c r="CL164" s="297" t="str">
        <f ca="true">+IF(OFFSET('Sanitation Data'!$D$29,0,10*ROW('Sanitation Data'!D158))="","",OFFSET('Sanitation Data'!$D$29,0,10*ROW('Sanitation Data'!D158)))</f>
        <v/>
      </c>
      <c r="CM164" s="297" t="str">
        <f ca="true">+IF(OFFSET('Sanitation Data'!$D$30,0,10*ROW('Sanitation Data'!D158))="","",OFFSET('Sanitation Data'!$D$30,0,10*ROW('Sanitation Data'!D158)))</f>
        <v/>
      </c>
      <c r="CN164" s="297" t="str">
        <f ca="true">+IF(OFFSET('Sanitation Data'!$D$31,0,10*ROW('Sanitation Data'!D158))="","",OFFSET('Sanitation Data'!$D$31,0,10*ROW('Sanitation Data'!D158)))</f>
        <v/>
      </c>
      <c r="CO164" s="297" t="str">
        <f ca="true">+IF(OFFSET('Sanitation Data'!$D$32,0,10*ROW('Sanitation Data'!D158))="","",OFFSET('Sanitation Data'!$D$32,0,10*ROW('Sanitation Data'!D158)))</f>
        <v/>
      </c>
      <c r="CP164" s="297" t="str">
        <f ca="true">+IF(OFFSET('Sanitation Data'!$E$28,0,10*ROW('Sanitation Data'!E158))="","",OFFSET('Sanitation Data'!$E$28,0,10*ROW('Sanitation Data'!E158)))</f>
        <v/>
      </c>
      <c r="CQ164" s="297" t="str">
        <f ca="true">+IF(OFFSET('Sanitation Data'!$E$29,0,10*ROW('Sanitation Data'!E158))="","",OFFSET('Sanitation Data'!$E$29,0,10*ROW('Sanitation Data'!E158)))</f>
        <v/>
      </c>
      <c r="CR164" s="297" t="str">
        <f ca="true">+IF(OFFSET('Sanitation Data'!$E$30,0,10*ROW('Sanitation Data'!E158))="","",OFFSET('Sanitation Data'!$E$30,0,10*ROW('Sanitation Data'!E158)))</f>
        <v/>
      </c>
      <c r="CS164" s="297" t="str">
        <f ca="true">+IF(OFFSET('Sanitation Data'!$E$31,0,10*ROW('Sanitation Data'!E158))="","",OFFSET('Sanitation Data'!$E$31,0,10*ROW('Sanitation Data'!E158)))</f>
        <v/>
      </c>
      <c r="CT164" s="297" t="str">
        <f ca="true">+IF(OFFSET('Sanitation Data'!$E$32,0,10*ROW('Sanitation Data'!E158))="","",OFFSET('Sanitation Data'!$E$32,0,10*ROW('Sanitation Data'!E158)))</f>
        <v/>
      </c>
      <c r="CU164" s="297" t="str">
        <f ca="true">+IF(OFFSET('Sanitation Data'!$F$28,0,10*ROW('Sanitation Data'!F158))="","",OFFSET('Sanitation Data'!$F$28,0,10*ROW('Sanitation Data'!F158)))</f>
        <v/>
      </c>
      <c r="CV164" s="297" t="str">
        <f ca="true">+IF(OFFSET('Sanitation Data'!$F$29,0,10*ROW('Sanitation Data'!F158))="","",OFFSET('Sanitation Data'!$F$29,0,10*ROW('Sanitation Data'!F158)))</f>
        <v/>
      </c>
      <c r="CW164" s="297" t="str">
        <f ca="true">+IF(OFFSET('Sanitation Data'!$F$30,0,10*ROW('Sanitation Data'!F158))="","",OFFSET('Sanitation Data'!$F$30,0,10*ROW('Sanitation Data'!F158)))</f>
        <v/>
      </c>
      <c r="CX164" s="297" t="str">
        <f ca="true">+IF(OFFSET('Sanitation Data'!$F$31,0,10*ROW('Sanitation Data'!F158))="","",OFFSET('Sanitation Data'!$F$31,0,10*ROW('Sanitation Data'!F158)))</f>
        <v/>
      </c>
      <c r="CY164" s="297" t="str">
        <f ca="true">+IF(OFFSET('Sanitation Data'!$F$32,0,10*ROW('Sanitation Data'!F158))="","",OFFSET('Sanitation Data'!$F$32,0,10*ROW('Sanitation Data'!F158)))</f>
        <v/>
      </c>
      <c r="CZ164" s="297" t="str">
        <f ca="true">+IF(OFFSET('Sanitation Data'!$G$28,0,10*ROW('Sanitation Data'!G158))="","",OFFSET('Sanitation Data'!$G$28,0,10*ROW('Sanitation Data'!G158)))</f>
        <v/>
      </c>
      <c r="DA164" s="297" t="str">
        <f ca="true">+IF(OFFSET('Sanitation Data'!$G$29,0,10*ROW('Sanitation Data'!G158))="","",OFFSET('Sanitation Data'!$G$29,0,10*ROW('Sanitation Data'!G158)))</f>
        <v/>
      </c>
      <c r="DB164" s="297" t="str">
        <f ca="true">+IF(OFFSET('Sanitation Data'!$G$30,0,10*ROW('Sanitation Data'!G158))="","",OFFSET('Sanitation Data'!$G$30,0,10*ROW('Sanitation Data'!G158)))</f>
        <v/>
      </c>
      <c r="DC164" s="297" t="str">
        <f ca="true">+IF(OFFSET('Sanitation Data'!$G$31,0,10*ROW('Sanitation Data'!G158))="","",OFFSET('Sanitation Data'!$G$31,0,10*ROW('Sanitation Data'!G158)))</f>
        <v/>
      </c>
      <c r="DD164" s="297" t="str">
        <f ca="true">+IF(OFFSET('Sanitation Data'!$G$32,0,10*ROW('Sanitation Data'!G158))="","",OFFSET('Sanitation Data'!$G$32,0,10*ROW('Sanitation Data'!G158)))</f>
        <v/>
      </c>
      <c r="DE164" s="297" t="str">
        <f ca="true">+IF(OFFSET('Sanitation Data'!$H$28,0,10*ROW('Sanitation Data'!H158))="","",OFFSET('Sanitation Data'!$H$28,0,10*ROW('Sanitation Data'!H158)))</f>
        <v/>
      </c>
      <c r="DF164" s="297" t="str">
        <f ca="true">+IF(OFFSET('Sanitation Data'!$H$29,0,10*ROW('Sanitation Data'!H158))="","",OFFSET('Sanitation Data'!$H$29,0,10*ROW('Sanitation Data'!H158)))</f>
        <v/>
      </c>
      <c r="DG164" s="297" t="str">
        <f ca="true">+IF(OFFSET('Sanitation Data'!$H$30,0,10*ROW('Sanitation Data'!H158))="","",OFFSET('Sanitation Data'!$H$30,0,10*ROW('Sanitation Data'!H158)))</f>
        <v/>
      </c>
      <c r="DH164" s="297" t="str">
        <f ca="true">+IF(OFFSET('Sanitation Data'!$H$31,0,10*ROW('Sanitation Data'!H158))="","",OFFSET('Sanitation Data'!$H$31,0,10*ROW('Sanitation Data'!H158)))</f>
        <v/>
      </c>
      <c r="DI164" s="297" t="str">
        <f ca="true">+IF(OFFSET('Sanitation Data'!$H$32,0,10*ROW('Sanitation Data'!H158))="","",OFFSET('Sanitation Data'!$H$32,0,10*ROW('Sanitation Data'!H158)))</f>
        <v/>
      </c>
      <c r="DJ164" s="297" t="str">
        <f ca="true">+IF(OFFSET('Sanitation Data'!$I$28,0,10*ROW('Sanitation Data'!I158))="","",OFFSET('Sanitation Data'!$I$28,0,10*ROW('Sanitation Data'!I158)))</f>
        <v/>
      </c>
      <c r="DK164" s="297" t="str">
        <f ca="true">+IF(OFFSET('Sanitation Data'!$I$29,0,10*ROW('Sanitation Data'!I158))="","",OFFSET('Sanitation Data'!$I$29,0,10*ROW('Sanitation Data'!I158)))</f>
        <v/>
      </c>
      <c r="DL164" s="297" t="str">
        <f ca="true">+IF(OFFSET('Sanitation Data'!$I$30,0,10*ROW('Sanitation Data'!I158))="","",OFFSET('Sanitation Data'!$I$30,0,10*ROW('Sanitation Data'!I158)))</f>
        <v/>
      </c>
      <c r="DM164" s="297" t="str">
        <f ca="true">+IF(OFFSET('Sanitation Data'!$I$31,0,10*ROW('Sanitation Data'!I158))="","",OFFSET('Sanitation Data'!$I$31,0,10*ROW('Sanitation Data'!I158)))</f>
        <v/>
      </c>
      <c r="DN164" s="297" t="str">
        <f ca="true">+IF(OFFSET('Sanitation Data'!$I$32,0,10*ROW('Sanitation Data'!I158))="","",OFFSET('Sanitation Data'!$I$32,0,10*ROW('Sanitation Data'!I158)))</f>
        <v/>
      </c>
      <c r="DO164" s="297" t="str">
        <f ca="true">+IF(OFFSET('Hygiene Data'!$D$11,0,10*ROW('Hygiene Data'!D158))="","",OFFSET('Hygiene Data'!$D$11,0,10*ROW('Hygiene Data'!D158)))</f>
        <v/>
      </c>
      <c r="DP164" s="297" t="str">
        <f ca="true">+IF(OFFSET('Hygiene Data'!$D$12,0,10*ROW('Hygiene Data'!D158))="","",OFFSET('Hygiene Data'!$D$12,0,10*ROW('Hygiene Data'!D158)))</f>
        <v/>
      </c>
      <c r="DQ164" s="297" t="str">
        <f ca="true">+IF(OFFSET('Hygiene Data'!$D$13,0,10*ROW('Hygiene Data'!D158))="","",OFFSET('Hygiene Data'!$D$13,0,10*ROW('Hygiene Data'!D158)))</f>
        <v/>
      </c>
      <c r="DR164" s="297" t="str">
        <f ca="true">+IF(OFFSET('Hygiene Data'!$E$11,0,10*ROW('Hygiene Data'!E158))="","",OFFSET('Hygiene Data'!$E$11,0,10*ROW('Hygiene Data'!E158)))</f>
        <v/>
      </c>
      <c r="DS164" s="297" t="str">
        <f ca="true">+IF(OFFSET('Hygiene Data'!$E$12,0,10*ROW('Hygiene Data'!E158))="","",OFFSET('Hygiene Data'!$E$12,0,10*ROW('Hygiene Data'!E158)))</f>
        <v/>
      </c>
      <c r="DT164" s="297" t="str">
        <f ca="true">+IF(OFFSET('Hygiene Data'!$E$13,0,10*ROW('Hygiene Data'!E158))="","",OFFSET('Hygiene Data'!$E$13,0,10*ROW('Hygiene Data'!E158)))</f>
        <v/>
      </c>
      <c r="DU164" s="297" t="str">
        <f ca="true">+IF(OFFSET('Hygiene Data'!$F$11,0,10*ROW('Hygiene Data'!F158))="","",OFFSET('Hygiene Data'!$F$11,0,10*ROW('Hygiene Data'!F158)))</f>
        <v/>
      </c>
      <c r="DV164" s="297" t="str">
        <f ca="true">+IF(OFFSET('Hygiene Data'!$F$12,0,10*ROW('Hygiene Data'!F158))="","",OFFSET('Hygiene Data'!$F$12,0,10*ROW('Hygiene Data'!F158)))</f>
        <v/>
      </c>
      <c r="DW164" s="297" t="str">
        <f ca="true">+IF(OFFSET('Hygiene Data'!$F$13,0,10*ROW('Hygiene Data'!F158))="","",OFFSET('Hygiene Data'!$F$13,0,10*ROW('Hygiene Data'!F158)))</f>
        <v/>
      </c>
      <c r="DX164" s="297" t="str">
        <f ca="true">+IF(OFFSET('Hygiene Data'!$G$11,0,10*ROW('Hygiene Data'!G158))="","",OFFSET('Hygiene Data'!$G$11,0,10*ROW('Hygiene Data'!G158)))</f>
        <v/>
      </c>
      <c r="DY164" s="297" t="str">
        <f ca="true">+IF(OFFSET('Hygiene Data'!$G$12,0,10*ROW('Hygiene Data'!G158))="","",OFFSET('Hygiene Data'!$G$12,0,10*ROW('Hygiene Data'!G158)))</f>
        <v/>
      </c>
      <c r="DZ164" s="297" t="str">
        <f ca="true">+IF(OFFSET('Hygiene Data'!$G$13,0,10*ROW('Hygiene Data'!G158))="","",OFFSET('Hygiene Data'!$G$13,0,10*ROW('Hygiene Data'!G158)))</f>
        <v/>
      </c>
      <c r="EA164" s="297" t="str">
        <f ca="true">+IF(OFFSET('Hygiene Data'!$H$11,0,10*ROW('Hygiene Data'!H158))="","",OFFSET('Hygiene Data'!$H$11,0,10*ROW('Hygiene Data'!H158)))</f>
        <v/>
      </c>
      <c r="EB164" s="297" t="str">
        <f ca="true">+IF(OFFSET('Hygiene Data'!$H$12,0,10*ROW('Hygiene Data'!H158))="","",OFFSET('Hygiene Data'!$H$12,0,10*ROW('Hygiene Data'!H158)))</f>
        <v/>
      </c>
      <c r="EC164" s="297" t="str">
        <f ca="true">+IF(OFFSET('Hygiene Data'!$H$13,0,10*ROW('Hygiene Data'!H158))="","",OFFSET('Hygiene Data'!$H$13,0,10*ROW('Hygiene Data'!H158)))</f>
        <v/>
      </c>
      <c r="ED164" s="297" t="str">
        <f ca="true">+IF(OFFSET('Hygiene Data'!$I$11,0,10*ROW('Hygiene Data'!I158))="","",OFFSET('Hygiene Data'!$I$11,0,10*ROW('Hygiene Data'!I158)))</f>
        <v/>
      </c>
      <c r="EE164" s="297" t="str">
        <f ca="true">+IF(OFFSET('Hygiene Data'!$I$12,0,10*ROW('Hygiene Data'!I158))="","",OFFSET('Hygiene Data'!$I$12,0,10*ROW('Hygiene Data'!I158)))</f>
        <v/>
      </c>
      <c r="EF164" s="29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3"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7"/>
      <c r="BS165" s="297" t="str">
        <f ca="true">+IF(OFFSET('Water Data'!$D$27,0,10*ROW('Water Data'!D159))="","",OFFSET('Water Data'!$D$27,0,10*ROW('Water Data'!D159)))</f>
        <v/>
      </c>
      <c r="BT165" s="297" t="str">
        <f ca="true">+IF(OFFSET('Water Data'!$D$28,0,10*ROW('Water Data'!D159))="","",OFFSET('Water Data'!$D$28,0,10*ROW('Water Data'!D159)))</f>
        <v/>
      </c>
      <c r="BU165" s="297" t="str">
        <f ca="true">+IF(OFFSET('Water Data'!$D$29,0,10*ROW('Water Data'!D159))="","",OFFSET('Water Data'!$D$29,0,10*ROW('Water Data'!D159)))</f>
        <v/>
      </c>
      <c r="BV165" s="297" t="str">
        <f ca="true">+IF(OFFSET('Water Data'!$E$27,0,10*ROW('Water Data'!E159))="","",OFFSET('Water Data'!$E$27,0,10*ROW('Water Data'!E159)))</f>
        <v/>
      </c>
      <c r="BW165" s="297" t="str">
        <f ca="true">+IF(OFFSET('Water Data'!$E$28,0,10*ROW('Water Data'!E159))="","",OFFSET('Water Data'!$E$28,0,10*ROW('Water Data'!E159)))</f>
        <v/>
      </c>
      <c r="BX165" s="297" t="str">
        <f ca="true">+IF(OFFSET('Water Data'!$E$29,0,10*ROW('Water Data'!E159))="","",OFFSET('Water Data'!$E$29,0,10*ROW('Water Data'!E159)))</f>
        <v/>
      </c>
      <c r="BY165" s="297" t="str">
        <f ca="true">+IF(OFFSET('Water Data'!$F$27,0,10*ROW('Water Data'!F159))="","",OFFSET('Water Data'!$F$27,0,10*ROW('Water Data'!F159)))</f>
        <v/>
      </c>
      <c r="BZ165" s="297" t="str">
        <f ca="true">+IF(OFFSET('Water Data'!$F$28,0,10*ROW('Water Data'!F159))="","",OFFSET('Water Data'!$F$28,0,10*ROW('Water Data'!F159)))</f>
        <v/>
      </c>
      <c r="CA165" s="297" t="str">
        <f ca="true">+IF(OFFSET('Water Data'!$F$29,0,10*ROW('Water Data'!F159))="","",OFFSET('Water Data'!$F$29,0,10*ROW('Water Data'!F159)))</f>
        <v/>
      </c>
      <c r="CB165" s="297" t="str">
        <f ca="true">+IF(OFFSET('Water Data'!$G$27,0,10*ROW('Water Data'!G159))="","",OFFSET('Water Data'!$G$27,0,10*ROW('Water Data'!G159)))</f>
        <v/>
      </c>
      <c r="CC165" s="297" t="str">
        <f ca="true">+IF(OFFSET('Water Data'!$G$28,0,10*ROW('Water Data'!G159))="","",OFFSET('Water Data'!$G$28,0,10*ROW('Water Data'!G159)))</f>
        <v/>
      </c>
      <c r="CD165" s="297" t="str">
        <f ca="true">+IF(OFFSET('Water Data'!$G$29,0,10*ROW('Water Data'!G159))="","",OFFSET('Water Data'!$G$29,0,10*ROW('Water Data'!G159)))</f>
        <v/>
      </c>
      <c r="CE165" s="297" t="str">
        <f ca="true">+IF(OFFSET('Water Data'!$H$27,0,10*ROW('Water Data'!H159))="","",OFFSET('Water Data'!$H$27,0,10*ROW('Water Data'!H159)))</f>
        <v/>
      </c>
      <c r="CF165" s="297" t="str">
        <f ca="true">+IF(OFFSET('Water Data'!$H$28,0,10*ROW('Water Data'!H159))="","",OFFSET('Water Data'!$H$28,0,10*ROW('Water Data'!H159)))</f>
        <v/>
      </c>
      <c r="CG165" s="297" t="str">
        <f ca="true">+IF(OFFSET('Water Data'!$H$29,0,10*ROW('Water Data'!H159))="","",OFFSET('Water Data'!$H$29,0,10*ROW('Water Data'!H159)))</f>
        <v/>
      </c>
      <c r="CH165" s="297" t="str">
        <f ca="true">+IF(OFFSET('Water Data'!$I$27,0,10*ROW('Water Data'!I159))="","",OFFSET('Water Data'!$I$27,0,10*ROW('Water Data'!I159)))</f>
        <v/>
      </c>
      <c r="CI165" s="297" t="str">
        <f ca="true">+IF(OFFSET('Water Data'!$I$28,0,10*ROW('Water Data'!I159))="","",OFFSET('Water Data'!$I$28,0,10*ROW('Water Data'!I159)))</f>
        <v/>
      </c>
      <c r="CJ165" s="297" t="str">
        <f ca="true">+IF(OFFSET('Water Data'!$I$29,0,10*ROW('Water Data'!I159))="","",OFFSET('Water Data'!$I$29,0,10*ROW('Water Data'!I159)))</f>
        <v/>
      </c>
      <c r="CK165" s="297" t="str">
        <f ca="true">+IF(OFFSET('Sanitation Data'!$D$28,0,10*ROW('Sanitation Data'!D159))="","",OFFSET('Sanitation Data'!$D$28,0,10*ROW('Sanitation Data'!D159)))</f>
        <v/>
      </c>
      <c r="CL165" s="297" t="str">
        <f ca="true">+IF(OFFSET('Sanitation Data'!$D$29,0,10*ROW('Sanitation Data'!D159))="","",OFFSET('Sanitation Data'!$D$29,0,10*ROW('Sanitation Data'!D159)))</f>
        <v/>
      </c>
      <c r="CM165" s="297" t="str">
        <f ca="true">+IF(OFFSET('Sanitation Data'!$D$30,0,10*ROW('Sanitation Data'!D159))="","",OFFSET('Sanitation Data'!$D$30,0,10*ROW('Sanitation Data'!D159)))</f>
        <v/>
      </c>
      <c r="CN165" s="297" t="str">
        <f ca="true">+IF(OFFSET('Sanitation Data'!$D$31,0,10*ROW('Sanitation Data'!D159))="","",OFFSET('Sanitation Data'!$D$31,0,10*ROW('Sanitation Data'!D159)))</f>
        <v/>
      </c>
      <c r="CO165" s="297" t="str">
        <f ca="true">+IF(OFFSET('Sanitation Data'!$D$32,0,10*ROW('Sanitation Data'!D159))="","",OFFSET('Sanitation Data'!$D$32,0,10*ROW('Sanitation Data'!D159)))</f>
        <v/>
      </c>
      <c r="CP165" s="297" t="str">
        <f ca="true">+IF(OFFSET('Sanitation Data'!$E$28,0,10*ROW('Sanitation Data'!E159))="","",OFFSET('Sanitation Data'!$E$28,0,10*ROW('Sanitation Data'!E159)))</f>
        <v/>
      </c>
      <c r="CQ165" s="297" t="str">
        <f ca="true">+IF(OFFSET('Sanitation Data'!$E$29,0,10*ROW('Sanitation Data'!E159))="","",OFFSET('Sanitation Data'!$E$29,0,10*ROW('Sanitation Data'!E159)))</f>
        <v/>
      </c>
      <c r="CR165" s="297" t="str">
        <f ca="true">+IF(OFFSET('Sanitation Data'!$E$30,0,10*ROW('Sanitation Data'!E159))="","",OFFSET('Sanitation Data'!$E$30,0,10*ROW('Sanitation Data'!E159)))</f>
        <v/>
      </c>
      <c r="CS165" s="297" t="str">
        <f ca="true">+IF(OFFSET('Sanitation Data'!$E$31,0,10*ROW('Sanitation Data'!E159))="","",OFFSET('Sanitation Data'!$E$31,0,10*ROW('Sanitation Data'!E159)))</f>
        <v/>
      </c>
      <c r="CT165" s="297" t="str">
        <f ca="true">+IF(OFFSET('Sanitation Data'!$E$32,0,10*ROW('Sanitation Data'!E159))="","",OFFSET('Sanitation Data'!$E$32,0,10*ROW('Sanitation Data'!E159)))</f>
        <v/>
      </c>
      <c r="CU165" s="297" t="str">
        <f ca="true">+IF(OFFSET('Sanitation Data'!$F$28,0,10*ROW('Sanitation Data'!F159))="","",OFFSET('Sanitation Data'!$F$28,0,10*ROW('Sanitation Data'!F159)))</f>
        <v/>
      </c>
      <c r="CV165" s="297" t="str">
        <f ca="true">+IF(OFFSET('Sanitation Data'!$F$29,0,10*ROW('Sanitation Data'!F159))="","",OFFSET('Sanitation Data'!$F$29,0,10*ROW('Sanitation Data'!F159)))</f>
        <v/>
      </c>
      <c r="CW165" s="297" t="str">
        <f ca="true">+IF(OFFSET('Sanitation Data'!$F$30,0,10*ROW('Sanitation Data'!F159))="","",OFFSET('Sanitation Data'!$F$30,0,10*ROW('Sanitation Data'!F159)))</f>
        <v/>
      </c>
      <c r="CX165" s="297" t="str">
        <f ca="true">+IF(OFFSET('Sanitation Data'!$F$31,0,10*ROW('Sanitation Data'!F159))="","",OFFSET('Sanitation Data'!$F$31,0,10*ROW('Sanitation Data'!F159)))</f>
        <v/>
      </c>
      <c r="CY165" s="297" t="str">
        <f ca="true">+IF(OFFSET('Sanitation Data'!$F$32,0,10*ROW('Sanitation Data'!F159))="","",OFFSET('Sanitation Data'!$F$32,0,10*ROW('Sanitation Data'!F159)))</f>
        <v/>
      </c>
      <c r="CZ165" s="297" t="str">
        <f ca="true">+IF(OFFSET('Sanitation Data'!$G$28,0,10*ROW('Sanitation Data'!G159))="","",OFFSET('Sanitation Data'!$G$28,0,10*ROW('Sanitation Data'!G159)))</f>
        <v/>
      </c>
      <c r="DA165" s="297" t="str">
        <f ca="true">+IF(OFFSET('Sanitation Data'!$G$29,0,10*ROW('Sanitation Data'!G159))="","",OFFSET('Sanitation Data'!$G$29,0,10*ROW('Sanitation Data'!G159)))</f>
        <v/>
      </c>
      <c r="DB165" s="297" t="str">
        <f ca="true">+IF(OFFSET('Sanitation Data'!$G$30,0,10*ROW('Sanitation Data'!G159))="","",OFFSET('Sanitation Data'!$G$30,0,10*ROW('Sanitation Data'!G159)))</f>
        <v/>
      </c>
      <c r="DC165" s="297" t="str">
        <f ca="true">+IF(OFFSET('Sanitation Data'!$G$31,0,10*ROW('Sanitation Data'!G159))="","",OFFSET('Sanitation Data'!$G$31,0,10*ROW('Sanitation Data'!G159)))</f>
        <v/>
      </c>
      <c r="DD165" s="297" t="str">
        <f ca="true">+IF(OFFSET('Sanitation Data'!$G$32,0,10*ROW('Sanitation Data'!G159))="","",OFFSET('Sanitation Data'!$G$32,0,10*ROW('Sanitation Data'!G159)))</f>
        <v/>
      </c>
      <c r="DE165" s="297" t="str">
        <f ca="true">+IF(OFFSET('Sanitation Data'!$H$28,0,10*ROW('Sanitation Data'!H159))="","",OFFSET('Sanitation Data'!$H$28,0,10*ROW('Sanitation Data'!H159)))</f>
        <v/>
      </c>
      <c r="DF165" s="297" t="str">
        <f ca="true">+IF(OFFSET('Sanitation Data'!$H$29,0,10*ROW('Sanitation Data'!H159))="","",OFFSET('Sanitation Data'!$H$29,0,10*ROW('Sanitation Data'!H159)))</f>
        <v/>
      </c>
      <c r="DG165" s="297" t="str">
        <f ca="true">+IF(OFFSET('Sanitation Data'!$H$30,0,10*ROW('Sanitation Data'!H159))="","",OFFSET('Sanitation Data'!$H$30,0,10*ROW('Sanitation Data'!H159)))</f>
        <v/>
      </c>
      <c r="DH165" s="297" t="str">
        <f ca="true">+IF(OFFSET('Sanitation Data'!$H$31,0,10*ROW('Sanitation Data'!H159))="","",OFFSET('Sanitation Data'!$H$31,0,10*ROW('Sanitation Data'!H159)))</f>
        <v/>
      </c>
      <c r="DI165" s="297" t="str">
        <f ca="true">+IF(OFFSET('Sanitation Data'!$H$32,0,10*ROW('Sanitation Data'!H159))="","",OFFSET('Sanitation Data'!$H$32,0,10*ROW('Sanitation Data'!H159)))</f>
        <v/>
      </c>
      <c r="DJ165" s="297" t="str">
        <f ca="true">+IF(OFFSET('Sanitation Data'!$I$28,0,10*ROW('Sanitation Data'!I159))="","",OFFSET('Sanitation Data'!$I$28,0,10*ROW('Sanitation Data'!I159)))</f>
        <v/>
      </c>
      <c r="DK165" s="297" t="str">
        <f ca="true">+IF(OFFSET('Sanitation Data'!$I$29,0,10*ROW('Sanitation Data'!I159))="","",OFFSET('Sanitation Data'!$I$29,0,10*ROW('Sanitation Data'!I159)))</f>
        <v/>
      </c>
      <c r="DL165" s="297" t="str">
        <f ca="true">+IF(OFFSET('Sanitation Data'!$I$30,0,10*ROW('Sanitation Data'!I159))="","",OFFSET('Sanitation Data'!$I$30,0,10*ROW('Sanitation Data'!I159)))</f>
        <v/>
      </c>
      <c r="DM165" s="297" t="str">
        <f ca="true">+IF(OFFSET('Sanitation Data'!$I$31,0,10*ROW('Sanitation Data'!I159))="","",OFFSET('Sanitation Data'!$I$31,0,10*ROW('Sanitation Data'!I159)))</f>
        <v/>
      </c>
      <c r="DN165" s="297" t="str">
        <f ca="true">+IF(OFFSET('Sanitation Data'!$I$32,0,10*ROW('Sanitation Data'!I159))="","",OFFSET('Sanitation Data'!$I$32,0,10*ROW('Sanitation Data'!I159)))</f>
        <v/>
      </c>
      <c r="DO165" s="297" t="str">
        <f ca="true">+IF(OFFSET('Hygiene Data'!$D$11,0,10*ROW('Hygiene Data'!D159))="","",OFFSET('Hygiene Data'!$D$11,0,10*ROW('Hygiene Data'!D159)))</f>
        <v/>
      </c>
      <c r="DP165" s="297" t="str">
        <f ca="true">+IF(OFFSET('Hygiene Data'!$D$12,0,10*ROW('Hygiene Data'!D159))="","",OFFSET('Hygiene Data'!$D$12,0,10*ROW('Hygiene Data'!D159)))</f>
        <v/>
      </c>
      <c r="DQ165" s="297" t="str">
        <f ca="true">+IF(OFFSET('Hygiene Data'!$D$13,0,10*ROW('Hygiene Data'!D159))="","",OFFSET('Hygiene Data'!$D$13,0,10*ROW('Hygiene Data'!D159)))</f>
        <v/>
      </c>
      <c r="DR165" s="297" t="str">
        <f ca="true">+IF(OFFSET('Hygiene Data'!$E$11,0,10*ROW('Hygiene Data'!E159))="","",OFFSET('Hygiene Data'!$E$11,0,10*ROW('Hygiene Data'!E159)))</f>
        <v/>
      </c>
      <c r="DS165" s="297" t="str">
        <f ca="true">+IF(OFFSET('Hygiene Data'!$E$12,0,10*ROW('Hygiene Data'!E159))="","",OFFSET('Hygiene Data'!$E$12,0,10*ROW('Hygiene Data'!E159)))</f>
        <v/>
      </c>
      <c r="DT165" s="297" t="str">
        <f ca="true">+IF(OFFSET('Hygiene Data'!$E$13,0,10*ROW('Hygiene Data'!E159))="","",OFFSET('Hygiene Data'!$E$13,0,10*ROW('Hygiene Data'!E159)))</f>
        <v/>
      </c>
      <c r="DU165" s="297" t="str">
        <f ca="true">+IF(OFFSET('Hygiene Data'!$F$11,0,10*ROW('Hygiene Data'!F159))="","",OFFSET('Hygiene Data'!$F$11,0,10*ROW('Hygiene Data'!F159)))</f>
        <v/>
      </c>
      <c r="DV165" s="297" t="str">
        <f ca="true">+IF(OFFSET('Hygiene Data'!$F$12,0,10*ROW('Hygiene Data'!F159))="","",OFFSET('Hygiene Data'!$F$12,0,10*ROW('Hygiene Data'!F159)))</f>
        <v/>
      </c>
      <c r="DW165" s="297" t="str">
        <f ca="true">+IF(OFFSET('Hygiene Data'!$F$13,0,10*ROW('Hygiene Data'!F159))="","",OFFSET('Hygiene Data'!$F$13,0,10*ROW('Hygiene Data'!F159)))</f>
        <v/>
      </c>
      <c r="DX165" s="297" t="str">
        <f ca="true">+IF(OFFSET('Hygiene Data'!$G$11,0,10*ROW('Hygiene Data'!G159))="","",OFFSET('Hygiene Data'!$G$11,0,10*ROW('Hygiene Data'!G159)))</f>
        <v/>
      </c>
      <c r="DY165" s="297" t="str">
        <f ca="true">+IF(OFFSET('Hygiene Data'!$G$12,0,10*ROW('Hygiene Data'!G159))="","",OFFSET('Hygiene Data'!$G$12,0,10*ROW('Hygiene Data'!G159)))</f>
        <v/>
      </c>
      <c r="DZ165" s="297" t="str">
        <f ca="true">+IF(OFFSET('Hygiene Data'!$G$13,0,10*ROW('Hygiene Data'!G159))="","",OFFSET('Hygiene Data'!$G$13,0,10*ROW('Hygiene Data'!G159)))</f>
        <v/>
      </c>
      <c r="EA165" s="297" t="str">
        <f ca="true">+IF(OFFSET('Hygiene Data'!$H$11,0,10*ROW('Hygiene Data'!H159))="","",OFFSET('Hygiene Data'!$H$11,0,10*ROW('Hygiene Data'!H159)))</f>
        <v/>
      </c>
      <c r="EB165" s="297" t="str">
        <f ca="true">+IF(OFFSET('Hygiene Data'!$H$12,0,10*ROW('Hygiene Data'!H159))="","",OFFSET('Hygiene Data'!$H$12,0,10*ROW('Hygiene Data'!H159)))</f>
        <v/>
      </c>
      <c r="EC165" s="297" t="str">
        <f ca="true">+IF(OFFSET('Hygiene Data'!$H$13,0,10*ROW('Hygiene Data'!H159))="","",OFFSET('Hygiene Data'!$H$13,0,10*ROW('Hygiene Data'!H159)))</f>
        <v/>
      </c>
      <c r="ED165" s="297" t="str">
        <f ca="true">+IF(OFFSET('Hygiene Data'!$I$11,0,10*ROW('Hygiene Data'!I159))="","",OFFSET('Hygiene Data'!$I$11,0,10*ROW('Hygiene Data'!I159)))</f>
        <v/>
      </c>
      <c r="EE165" s="297" t="str">
        <f ca="true">+IF(OFFSET('Hygiene Data'!$I$12,0,10*ROW('Hygiene Data'!I159))="","",OFFSET('Hygiene Data'!$I$12,0,10*ROW('Hygiene Data'!I159)))</f>
        <v/>
      </c>
      <c r="EF165" s="29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3"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7"/>
      <c r="BS166" s="297" t="str">
        <f ca="true">+IF(OFFSET('Water Data'!$D$27,0,10*ROW('Water Data'!D160))="","",OFFSET('Water Data'!$D$27,0,10*ROW('Water Data'!D160)))</f>
        <v/>
      </c>
      <c r="BT166" s="297" t="str">
        <f ca="true">+IF(OFFSET('Water Data'!$D$28,0,10*ROW('Water Data'!D160))="","",OFFSET('Water Data'!$D$28,0,10*ROW('Water Data'!D160)))</f>
        <v/>
      </c>
      <c r="BU166" s="297" t="str">
        <f ca="true">+IF(OFFSET('Water Data'!$D$29,0,10*ROW('Water Data'!D160))="","",OFFSET('Water Data'!$D$29,0,10*ROW('Water Data'!D160)))</f>
        <v/>
      </c>
      <c r="BV166" s="297" t="str">
        <f ca="true">+IF(OFFSET('Water Data'!$E$27,0,10*ROW('Water Data'!E160))="","",OFFSET('Water Data'!$E$27,0,10*ROW('Water Data'!E160)))</f>
        <v/>
      </c>
      <c r="BW166" s="297" t="str">
        <f ca="true">+IF(OFFSET('Water Data'!$E$28,0,10*ROW('Water Data'!E160))="","",OFFSET('Water Data'!$E$28,0,10*ROW('Water Data'!E160)))</f>
        <v/>
      </c>
      <c r="BX166" s="297" t="str">
        <f ca="true">+IF(OFFSET('Water Data'!$E$29,0,10*ROW('Water Data'!E160))="","",OFFSET('Water Data'!$E$29,0,10*ROW('Water Data'!E160)))</f>
        <v/>
      </c>
      <c r="BY166" s="297" t="str">
        <f ca="true">+IF(OFFSET('Water Data'!$F$27,0,10*ROW('Water Data'!F160))="","",OFFSET('Water Data'!$F$27,0,10*ROW('Water Data'!F160)))</f>
        <v/>
      </c>
      <c r="BZ166" s="297" t="str">
        <f ca="true">+IF(OFFSET('Water Data'!$F$28,0,10*ROW('Water Data'!F160))="","",OFFSET('Water Data'!$F$28,0,10*ROW('Water Data'!F160)))</f>
        <v/>
      </c>
      <c r="CA166" s="297" t="str">
        <f ca="true">+IF(OFFSET('Water Data'!$F$29,0,10*ROW('Water Data'!F160))="","",OFFSET('Water Data'!$F$29,0,10*ROW('Water Data'!F160)))</f>
        <v/>
      </c>
      <c r="CB166" s="297" t="str">
        <f ca="true">+IF(OFFSET('Water Data'!$G$27,0,10*ROW('Water Data'!G160))="","",OFFSET('Water Data'!$G$27,0,10*ROW('Water Data'!G160)))</f>
        <v/>
      </c>
      <c r="CC166" s="297" t="str">
        <f ca="true">+IF(OFFSET('Water Data'!$G$28,0,10*ROW('Water Data'!G160))="","",OFFSET('Water Data'!$G$28,0,10*ROW('Water Data'!G160)))</f>
        <v/>
      </c>
      <c r="CD166" s="297" t="str">
        <f ca="true">+IF(OFFSET('Water Data'!$G$29,0,10*ROW('Water Data'!G160))="","",OFFSET('Water Data'!$G$29,0,10*ROW('Water Data'!G160)))</f>
        <v/>
      </c>
      <c r="CE166" s="297" t="str">
        <f ca="true">+IF(OFFSET('Water Data'!$H$27,0,10*ROW('Water Data'!H160))="","",OFFSET('Water Data'!$H$27,0,10*ROW('Water Data'!H160)))</f>
        <v/>
      </c>
      <c r="CF166" s="297" t="str">
        <f ca="true">+IF(OFFSET('Water Data'!$H$28,0,10*ROW('Water Data'!H160))="","",OFFSET('Water Data'!$H$28,0,10*ROW('Water Data'!H160)))</f>
        <v/>
      </c>
      <c r="CG166" s="297" t="str">
        <f ca="true">+IF(OFFSET('Water Data'!$H$29,0,10*ROW('Water Data'!H160))="","",OFFSET('Water Data'!$H$29,0,10*ROW('Water Data'!H160)))</f>
        <v/>
      </c>
      <c r="CH166" s="297" t="str">
        <f ca="true">+IF(OFFSET('Water Data'!$I$27,0,10*ROW('Water Data'!I160))="","",OFFSET('Water Data'!$I$27,0,10*ROW('Water Data'!I160)))</f>
        <v/>
      </c>
      <c r="CI166" s="297" t="str">
        <f ca="true">+IF(OFFSET('Water Data'!$I$28,0,10*ROW('Water Data'!I160))="","",OFFSET('Water Data'!$I$28,0,10*ROW('Water Data'!I160)))</f>
        <v/>
      </c>
      <c r="CJ166" s="297" t="str">
        <f ca="true">+IF(OFFSET('Water Data'!$I$29,0,10*ROW('Water Data'!I160))="","",OFFSET('Water Data'!$I$29,0,10*ROW('Water Data'!I160)))</f>
        <v/>
      </c>
      <c r="CK166" s="297" t="str">
        <f ca="true">+IF(OFFSET('Sanitation Data'!$D$28,0,10*ROW('Sanitation Data'!D160))="","",OFFSET('Sanitation Data'!$D$28,0,10*ROW('Sanitation Data'!D160)))</f>
        <v/>
      </c>
      <c r="CL166" s="297" t="str">
        <f ca="true">+IF(OFFSET('Sanitation Data'!$D$29,0,10*ROW('Sanitation Data'!D160))="","",OFFSET('Sanitation Data'!$D$29,0,10*ROW('Sanitation Data'!D160)))</f>
        <v/>
      </c>
      <c r="CM166" s="297" t="str">
        <f ca="true">+IF(OFFSET('Sanitation Data'!$D$30,0,10*ROW('Sanitation Data'!D160))="","",OFFSET('Sanitation Data'!$D$30,0,10*ROW('Sanitation Data'!D160)))</f>
        <v/>
      </c>
      <c r="CN166" s="297" t="str">
        <f ca="true">+IF(OFFSET('Sanitation Data'!$D$31,0,10*ROW('Sanitation Data'!D160))="","",OFFSET('Sanitation Data'!$D$31,0,10*ROW('Sanitation Data'!D160)))</f>
        <v/>
      </c>
      <c r="CO166" s="297" t="str">
        <f ca="true">+IF(OFFSET('Sanitation Data'!$D$32,0,10*ROW('Sanitation Data'!D160))="","",OFFSET('Sanitation Data'!$D$32,0,10*ROW('Sanitation Data'!D160)))</f>
        <v/>
      </c>
      <c r="CP166" s="297" t="str">
        <f ca="true">+IF(OFFSET('Sanitation Data'!$E$28,0,10*ROW('Sanitation Data'!E160))="","",OFFSET('Sanitation Data'!$E$28,0,10*ROW('Sanitation Data'!E160)))</f>
        <v/>
      </c>
      <c r="CQ166" s="297" t="str">
        <f ca="true">+IF(OFFSET('Sanitation Data'!$E$29,0,10*ROW('Sanitation Data'!E160))="","",OFFSET('Sanitation Data'!$E$29,0,10*ROW('Sanitation Data'!E160)))</f>
        <v/>
      </c>
      <c r="CR166" s="297" t="str">
        <f ca="true">+IF(OFFSET('Sanitation Data'!$E$30,0,10*ROW('Sanitation Data'!E160))="","",OFFSET('Sanitation Data'!$E$30,0,10*ROW('Sanitation Data'!E160)))</f>
        <v/>
      </c>
      <c r="CS166" s="297" t="str">
        <f ca="true">+IF(OFFSET('Sanitation Data'!$E$31,0,10*ROW('Sanitation Data'!E160))="","",OFFSET('Sanitation Data'!$E$31,0,10*ROW('Sanitation Data'!E160)))</f>
        <v/>
      </c>
      <c r="CT166" s="297" t="str">
        <f ca="true">+IF(OFFSET('Sanitation Data'!$E$32,0,10*ROW('Sanitation Data'!E160))="","",OFFSET('Sanitation Data'!$E$32,0,10*ROW('Sanitation Data'!E160)))</f>
        <v/>
      </c>
      <c r="CU166" s="297" t="str">
        <f ca="true">+IF(OFFSET('Sanitation Data'!$F$28,0,10*ROW('Sanitation Data'!F160))="","",OFFSET('Sanitation Data'!$F$28,0,10*ROW('Sanitation Data'!F160)))</f>
        <v/>
      </c>
      <c r="CV166" s="297" t="str">
        <f ca="true">+IF(OFFSET('Sanitation Data'!$F$29,0,10*ROW('Sanitation Data'!F160))="","",OFFSET('Sanitation Data'!$F$29,0,10*ROW('Sanitation Data'!F160)))</f>
        <v/>
      </c>
      <c r="CW166" s="297" t="str">
        <f ca="true">+IF(OFFSET('Sanitation Data'!$F$30,0,10*ROW('Sanitation Data'!F160))="","",OFFSET('Sanitation Data'!$F$30,0,10*ROW('Sanitation Data'!F160)))</f>
        <v/>
      </c>
      <c r="CX166" s="297" t="str">
        <f ca="true">+IF(OFFSET('Sanitation Data'!$F$31,0,10*ROW('Sanitation Data'!F160))="","",OFFSET('Sanitation Data'!$F$31,0,10*ROW('Sanitation Data'!F160)))</f>
        <v/>
      </c>
      <c r="CY166" s="297" t="str">
        <f ca="true">+IF(OFFSET('Sanitation Data'!$F$32,0,10*ROW('Sanitation Data'!F160))="","",OFFSET('Sanitation Data'!$F$32,0,10*ROW('Sanitation Data'!F160)))</f>
        <v/>
      </c>
      <c r="CZ166" s="297" t="str">
        <f ca="true">+IF(OFFSET('Sanitation Data'!$G$28,0,10*ROW('Sanitation Data'!G160))="","",OFFSET('Sanitation Data'!$G$28,0,10*ROW('Sanitation Data'!G160)))</f>
        <v/>
      </c>
      <c r="DA166" s="297" t="str">
        <f ca="true">+IF(OFFSET('Sanitation Data'!$G$29,0,10*ROW('Sanitation Data'!G160))="","",OFFSET('Sanitation Data'!$G$29,0,10*ROW('Sanitation Data'!G160)))</f>
        <v/>
      </c>
      <c r="DB166" s="297" t="str">
        <f ca="true">+IF(OFFSET('Sanitation Data'!$G$30,0,10*ROW('Sanitation Data'!G160))="","",OFFSET('Sanitation Data'!$G$30,0,10*ROW('Sanitation Data'!G160)))</f>
        <v/>
      </c>
      <c r="DC166" s="297" t="str">
        <f ca="true">+IF(OFFSET('Sanitation Data'!$G$31,0,10*ROW('Sanitation Data'!G160))="","",OFFSET('Sanitation Data'!$G$31,0,10*ROW('Sanitation Data'!G160)))</f>
        <v/>
      </c>
      <c r="DD166" s="297" t="str">
        <f ca="true">+IF(OFFSET('Sanitation Data'!$G$32,0,10*ROW('Sanitation Data'!G160))="","",OFFSET('Sanitation Data'!$G$32,0,10*ROW('Sanitation Data'!G160)))</f>
        <v/>
      </c>
      <c r="DE166" s="297" t="str">
        <f ca="true">+IF(OFFSET('Sanitation Data'!$H$28,0,10*ROW('Sanitation Data'!H160))="","",OFFSET('Sanitation Data'!$H$28,0,10*ROW('Sanitation Data'!H160)))</f>
        <v/>
      </c>
      <c r="DF166" s="297" t="str">
        <f ca="true">+IF(OFFSET('Sanitation Data'!$H$29,0,10*ROW('Sanitation Data'!H160))="","",OFFSET('Sanitation Data'!$H$29,0,10*ROW('Sanitation Data'!H160)))</f>
        <v/>
      </c>
      <c r="DG166" s="297" t="str">
        <f ca="true">+IF(OFFSET('Sanitation Data'!$H$30,0,10*ROW('Sanitation Data'!H160))="","",OFFSET('Sanitation Data'!$H$30,0,10*ROW('Sanitation Data'!H160)))</f>
        <v/>
      </c>
      <c r="DH166" s="297" t="str">
        <f ca="true">+IF(OFFSET('Sanitation Data'!$H$31,0,10*ROW('Sanitation Data'!H160))="","",OFFSET('Sanitation Data'!$H$31,0,10*ROW('Sanitation Data'!H160)))</f>
        <v/>
      </c>
      <c r="DI166" s="297" t="str">
        <f ca="true">+IF(OFFSET('Sanitation Data'!$H$32,0,10*ROW('Sanitation Data'!H160))="","",OFFSET('Sanitation Data'!$H$32,0,10*ROW('Sanitation Data'!H160)))</f>
        <v/>
      </c>
      <c r="DJ166" s="297" t="str">
        <f ca="true">+IF(OFFSET('Sanitation Data'!$I$28,0,10*ROW('Sanitation Data'!I160))="","",OFFSET('Sanitation Data'!$I$28,0,10*ROW('Sanitation Data'!I160)))</f>
        <v/>
      </c>
      <c r="DK166" s="297" t="str">
        <f ca="true">+IF(OFFSET('Sanitation Data'!$I$29,0,10*ROW('Sanitation Data'!I160))="","",OFFSET('Sanitation Data'!$I$29,0,10*ROW('Sanitation Data'!I160)))</f>
        <v/>
      </c>
      <c r="DL166" s="297" t="str">
        <f ca="true">+IF(OFFSET('Sanitation Data'!$I$30,0,10*ROW('Sanitation Data'!I160))="","",OFFSET('Sanitation Data'!$I$30,0,10*ROW('Sanitation Data'!I160)))</f>
        <v/>
      </c>
      <c r="DM166" s="297" t="str">
        <f ca="true">+IF(OFFSET('Sanitation Data'!$I$31,0,10*ROW('Sanitation Data'!I160))="","",OFFSET('Sanitation Data'!$I$31,0,10*ROW('Sanitation Data'!I160)))</f>
        <v/>
      </c>
      <c r="DN166" s="297" t="str">
        <f ca="true">+IF(OFFSET('Sanitation Data'!$I$32,0,10*ROW('Sanitation Data'!I160))="","",OFFSET('Sanitation Data'!$I$32,0,10*ROW('Sanitation Data'!I160)))</f>
        <v/>
      </c>
      <c r="DO166" s="297" t="str">
        <f ca="true">+IF(OFFSET('Hygiene Data'!$D$11,0,10*ROW('Hygiene Data'!D160))="","",OFFSET('Hygiene Data'!$D$11,0,10*ROW('Hygiene Data'!D160)))</f>
        <v/>
      </c>
      <c r="DP166" s="297" t="str">
        <f ca="true">+IF(OFFSET('Hygiene Data'!$D$12,0,10*ROW('Hygiene Data'!D160))="","",OFFSET('Hygiene Data'!$D$12,0,10*ROW('Hygiene Data'!D160)))</f>
        <v/>
      </c>
      <c r="DQ166" s="297" t="str">
        <f ca="true">+IF(OFFSET('Hygiene Data'!$D$13,0,10*ROW('Hygiene Data'!D160))="","",OFFSET('Hygiene Data'!$D$13,0,10*ROW('Hygiene Data'!D160)))</f>
        <v/>
      </c>
      <c r="DR166" s="297" t="str">
        <f ca="true">+IF(OFFSET('Hygiene Data'!$E$11,0,10*ROW('Hygiene Data'!E160))="","",OFFSET('Hygiene Data'!$E$11,0,10*ROW('Hygiene Data'!E160)))</f>
        <v/>
      </c>
      <c r="DS166" s="297" t="str">
        <f ca="true">+IF(OFFSET('Hygiene Data'!$E$12,0,10*ROW('Hygiene Data'!E160))="","",OFFSET('Hygiene Data'!$E$12,0,10*ROW('Hygiene Data'!E160)))</f>
        <v/>
      </c>
      <c r="DT166" s="297" t="str">
        <f ca="true">+IF(OFFSET('Hygiene Data'!$E$13,0,10*ROW('Hygiene Data'!E160))="","",OFFSET('Hygiene Data'!$E$13,0,10*ROW('Hygiene Data'!E160)))</f>
        <v/>
      </c>
      <c r="DU166" s="297" t="str">
        <f ca="true">+IF(OFFSET('Hygiene Data'!$F$11,0,10*ROW('Hygiene Data'!F160))="","",OFFSET('Hygiene Data'!$F$11,0,10*ROW('Hygiene Data'!F160)))</f>
        <v/>
      </c>
      <c r="DV166" s="297" t="str">
        <f ca="true">+IF(OFFSET('Hygiene Data'!$F$12,0,10*ROW('Hygiene Data'!F160))="","",OFFSET('Hygiene Data'!$F$12,0,10*ROW('Hygiene Data'!F160)))</f>
        <v/>
      </c>
      <c r="DW166" s="297" t="str">
        <f ca="true">+IF(OFFSET('Hygiene Data'!$F$13,0,10*ROW('Hygiene Data'!F160))="","",OFFSET('Hygiene Data'!$F$13,0,10*ROW('Hygiene Data'!F160)))</f>
        <v/>
      </c>
      <c r="DX166" s="297" t="str">
        <f ca="true">+IF(OFFSET('Hygiene Data'!$G$11,0,10*ROW('Hygiene Data'!G160))="","",OFFSET('Hygiene Data'!$G$11,0,10*ROW('Hygiene Data'!G160)))</f>
        <v/>
      </c>
      <c r="DY166" s="297" t="str">
        <f ca="true">+IF(OFFSET('Hygiene Data'!$G$12,0,10*ROW('Hygiene Data'!G160))="","",OFFSET('Hygiene Data'!$G$12,0,10*ROW('Hygiene Data'!G160)))</f>
        <v/>
      </c>
      <c r="DZ166" s="297" t="str">
        <f ca="true">+IF(OFFSET('Hygiene Data'!$G$13,0,10*ROW('Hygiene Data'!G160))="","",OFFSET('Hygiene Data'!$G$13,0,10*ROW('Hygiene Data'!G160)))</f>
        <v/>
      </c>
      <c r="EA166" s="297" t="str">
        <f ca="true">+IF(OFFSET('Hygiene Data'!$H$11,0,10*ROW('Hygiene Data'!H160))="","",OFFSET('Hygiene Data'!$H$11,0,10*ROW('Hygiene Data'!H160)))</f>
        <v/>
      </c>
      <c r="EB166" s="297" t="str">
        <f ca="true">+IF(OFFSET('Hygiene Data'!$H$12,0,10*ROW('Hygiene Data'!H160))="","",OFFSET('Hygiene Data'!$H$12,0,10*ROW('Hygiene Data'!H160)))</f>
        <v/>
      </c>
      <c r="EC166" s="297" t="str">
        <f ca="true">+IF(OFFSET('Hygiene Data'!$H$13,0,10*ROW('Hygiene Data'!H160))="","",OFFSET('Hygiene Data'!$H$13,0,10*ROW('Hygiene Data'!H160)))</f>
        <v/>
      </c>
      <c r="ED166" s="297" t="str">
        <f ca="true">+IF(OFFSET('Hygiene Data'!$I$11,0,10*ROW('Hygiene Data'!I160))="","",OFFSET('Hygiene Data'!$I$11,0,10*ROW('Hygiene Data'!I160)))</f>
        <v/>
      </c>
      <c r="EE166" s="297" t="str">
        <f ca="true">+IF(OFFSET('Hygiene Data'!$I$12,0,10*ROW('Hygiene Data'!I160))="","",OFFSET('Hygiene Data'!$I$12,0,10*ROW('Hygiene Data'!I160)))</f>
        <v/>
      </c>
      <c r="EF166" s="29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3"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7"/>
      <c r="BS167" s="297" t="str">
        <f ca="true">+IF(OFFSET('Water Data'!$D$27,0,10*ROW('Water Data'!D161))="","",OFFSET('Water Data'!$D$27,0,10*ROW('Water Data'!D161)))</f>
        <v/>
      </c>
      <c r="BT167" s="297" t="str">
        <f ca="true">+IF(OFFSET('Water Data'!$D$28,0,10*ROW('Water Data'!D161))="","",OFFSET('Water Data'!$D$28,0,10*ROW('Water Data'!D161)))</f>
        <v/>
      </c>
      <c r="BU167" s="297" t="str">
        <f ca="true">+IF(OFFSET('Water Data'!$D$29,0,10*ROW('Water Data'!D161))="","",OFFSET('Water Data'!$D$29,0,10*ROW('Water Data'!D161)))</f>
        <v/>
      </c>
      <c r="BV167" s="297" t="str">
        <f ca="true">+IF(OFFSET('Water Data'!$E$27,0,10*ROW('Water Data'!E161))="","",OFFSET('Water Data'!$E$27,0,10*ROW('Water Data'!E161)))</f>
        <v/>
      </c>
      <c r="BW167" s="297" t="str">
        <f ca="true">+IF(OFFSET('Water Data'!$E$28,0,10*ROW('Water Data'!E161))="","",OFFSET('Water Data'!$E$28,0,10*ROW('Water Data'!E161)))</f>
        <v/>
      </c>
      <c r="BX167" s="297" t="str">
        <f ca="true">+IF(OFFSET('Water Data'!$E$29,0,10*ROW('Water Data'!E161))="","",OFFSET('Water Data'!$E$29,0,10*ROW('Water Data'!E161)))</f>
        <v/>
      </c>
      <c r="BY167" s="297" t="str">
        <f ca="true">+IF(OFFSET('Water Data'!$F$27,0,10*ROW('Water Data'!F161))="","",OFFSET('Water Data'!$F$27,0,10*ROW('Water Data'!F161)))</f>
        <v/>
      </c>
      <c r="BZ167" s="297" t="str">
        <f ca="true">+IF(OFFSET('Water Data'!$F$28,0,10*ROW('Water Data'!F161))="","",OFFSET('Water Data'!$F$28,0,10*ROW('Water Data'!F161)))</f>
        <v/>
      </c>
      <c r="CA167" s="297" t="str">
        <f ca="true">+IF(OFFSET('Water Data'!$F$29,0,10*ROW('Water Data'!F161))="","",OFFSET('Water Data'!$F$29,0,10*ROW('Water Data'!F161)))</f>
        <v/>
      </c>
      <c r="CB167" s="297" t="str">
        <f ca="true">+IF(OFFSET('Water Data'!$G$27,0,10*ROW('Water Data'!G161))="","",OFFSET('Water Data'!$G$27,0,10*ROW('Water Data'!G161)))</f>
        <v/>
      </c>
      <c r="CC167" s="297" t="str">
        <f ca="true">+IF(OFFSET('Water Data'!$G$28,0,10*ROW('Water Data'!G161))="","",OFFSET('Water Data'!$G$28,0,10*ROW('Water Data'!G161)))</f>
        <v/>
      </c>
      <c r="CD167" s="297" t="str">
        <f ca="true">+IF(OFFSET('Water Data'!$G$29,0,10*ROW('Water Data'!G161))="","",OFFSET('Water Data'!$G$29,0,10*ROW('Water Data'!G161)))</f>
        <v/>
      </c>
      <c r="CE167" s="297" t="str">
        <f ca="true">+IF(OFFSET('Water Data'!$H$27,0,10*ROW('Water Data'!H161))="","",OFFSET('Water Data'!$H$27,0,10*ROW('Water Data'!H161)))</f>
        <v/>
      </c>
      <c r="CF167" s="297" t="str">
        <f ca="true">+IF(OFFSET('Water Data'!$H$28,0,10*ROW('Water Data'!H161))="","",OFFSET('Water Data'!$H$28,0,10*ROW('Water Data'!H161)))</f>
        <v/>
      </c>
      <c r="CG167" s="297" t="str">
        <f ca="true">+IF(OFFSET('Water Data'!$H$29,0,10*ROW('Water Data'!H161))="","",OFFSET('Water Data'!$H$29,0,10*ROW('Water Data'!H161)))</f>
        <v/>
      </c>
      <c r="CH167" s="297" t="str">
        <f ca="true">+IF(OFFSET('Water Data'!$I$27,0,10*ROW('Water Data'!I161))="","",OFFSET('Water Data'!$I$27,0,10*ROW('Water Data'!I161)))</f>
        <v/>
      </c>
      <c r="CI167" s="297" t="str">
        <f ca="true">+IF(OFFSET('Water Data'!$I$28,0,10*ROW('Water Data'!I161))="","",OFFSET('Water Data'!$I$28,0,10*ROW('Water Data'!I161)))</f>
        <v/>
      </c>
      <c r="CJ167" s="297" t="str">
        <f ca="true">+IF(OFFSET('Water Data'!$I$29,0,10*ROW('Water Data'!I161))="","",OFFSET('Water Data'!$I$29,0,10*ROW('Water Data'!I161)))</f>
        <v/>
      </c>
      <c r="CK167" s="297" t="str">
        <f ca="true">+IF(OFFSET('Sanitation Data'!$D$28,0,10*ROW('Sanitation Data'!D161))="","",OFFSET('Sanitation Data'!$D$28,0,10*ROW('Sanitation Data'!D161)))</f>
        <v/>
      </c>
      <c r="CL167" s="297" t="str">
        <f ca="true">+IF(OFFSET('Sanitation Data'!$D$29,0,10*ROW('Sanitation Data'!D161))="","",OFFSET('Sanitation Data'!$D$29,0,10*ROW('Sanitation Data'!D161)))</f>
        <v/>
      </c>
      <c r="CM167" s="297" t="str">
        <f ca="true">+IF(OFFSET('Sanitation Data'!$D$30,0,10*ROW('Sanitation Data'!D161))="","",OFFSET('Sanitation Data'!$D$30,0,10*ROW('Sanitation Data'!D161)))</f>
        <v/>
      </c>
      <c r="CN167" s="297" t="str">
        <f ca="true">+IF(OFFSET('Sanitation Data'!$D$31,0,10*ROW('Sanitation Data'!D161))="","",OFFSET('Sanitation Data'!$D$31,0,10*ROW('Sanitation Data'!D161)))</f>
        <v/>
      </c>
      <c r="CO167" s="297" t="str">
        <f ca="true">+IF(OFFSET('Sanitation Data'!$D$32,0,10*ROW('Sanitation Data'!D161))="","",OFFSET('Sanitation Data'!$D$32,0,10*ROW('Sanitation Data'!D161)))</f>
        <v/>
      </c>
      <c r="CP167" s="297" t="str">
        <f ca="true">+IF(OFFSET('Sanitation Data'!$E$28,0,10*ROW('Sanitation Data'!E161))="","",OFFSET('Sanitation Data'!$E$28,0,10*ROW('Sanitation Data'!E161)))</f>
        <v/>
      </c>
      <c r="CQ167" s="297" t="str">
        <f ca="true">+IF(OFFSET('Sanitation Data'!$E$29,0,10*ROW('Sanitation Data'!E161))="","",OFFSET('Sanitation Data'!$E$29,0,10*ROW('Sanitation Data'!E161)))</f>
        <v/>
      </c>
      <c r="CR167" s="297" t="str">
        <f ca="true">+IF(OFFSET('Sanitation Data'!$E$30,0,10*ROW('Sanitation Data'!E161))="","",OFFSET('Sanitation Data'!$E$30,0,10*ROW('Sanitation Data'!E161)))</f>
        <v/>
      </c>
      <c r="CS167" s="297" t="str">
        <f ca="true">+IF(OFFSET('Sanitation Data'!$E$31,0,10*ROW('Sanitation Data'!E161))="","",OFFSET('Sanitation Data'!$E$31,0,10*ROW('Sanitation Data'!E161)))</f>
        <v/>
      </c>
      <c r="CT167" s="297" t="str">
        <f ca="true">+IF(OFFSET('Sanitation Data'!$E$32,0,10*ROW('Sanitation Data'!E161))="","",OFFSET('Sanitation Data'!$E$32,0,10*ROW('Sanitation Data'!E161)))</f>
        <v/>
      </c>
      <c r="CU167" s="297" t="str">
        <f ca="true">+IF(OFFSET('Sanitation Data'!$F$28,0,10*ROW('Sanitation Data'!F161))="","",OFFSET('Sanitation Data'!$F$28,0,10*ROW('Sanitation Data'!F161)))</f>
        <v/>
      </c>
      <c r="CV167" s="297" t="str">
        <f ca="true">+IF(OFFSET('Sanitation Data'!$F$29,0,10*ROW('Sanitation Data'!F161))="","",OFFSET('Sanitation Data'!$F$29,0,10*ROW('Sanitation Data'!F161)))</f>
        <v/>
      </c>
      <c r="CW167" s="297" t="str">
        <f ca="true">+IF(OFFSET('Sanitation Data'!$F$30,0,10*ROW('Sanitation Data'!F161))="","",OFFSET('Sanitation Data'!$F$30,0,10*ROW('Sanitation Data'!F161)))</f>
        <v/>
      </c>
      <c r="CX167" s="297" t="str">
        <f ca="true">+IF(OFFSET('Sanitation Data'!$F$31,0,10*ROW('Sanitation Data'!F161))="","",OFFSET('Sanitation Data'!$F$31,0,10*ROW('Sanitation Data'!F161)))</f>
        <v/>
      </c>
      <c r="CY167" s="297" t="str">
        <f ca="true">+IF(OFFSET('Sanitation Data'!$F$32,0,10*ROW('Sanitation Data'!F161))="","",OFFSET('Sanitation Data'!$F$32,0,10*ROW('Sanitation Data'!F161)))</f>
        <v/>
      </c>
      <c r="CZ167" s="297" t="str">
        <f ca="true">+IF(OFFSET('Sanitation Data'!$G$28,0,10*ROW('Sanitation Data'!G161))="","",OFFSET('Sanitation Data'!$G$28,0,10*ROW('Sanitation Data'!G161)))</f>
        <v/>
      </c>
      <c r="DA167" s="297" t="str">
        <f ca="true">+IF(OFFSET('Sanitation Data'!$G$29,0,10*ROW('Sanitation Data'!G161))="","",OFFSET('Sanitation Data'!$G$29,0,10*ROW('Sanitation Data'!G161)))</f>
        <v/>
      </c>
      <c r="DB167" s="297" t="str">
        <f ca="true">+IF(OFFSET('Sanitation Data'!$G$30,0,10*ROW('Sanitation Data'!G161))="","",OFFSET('Sanitation Data'!$G$30,0,10*ROW('Sanitation Data'!G161)))</f>
        <v/>
      </c>
      <c r="DC167" s="297" t="str">
        <f ca="true">+IF(OFFSET('Sanitation Data'!$G$31,0,10*ROW('Sanitation Data'!G161))="","",OFFSET('Sanitation Data'!$G$31,0,10*ROW('Sanitation Data'!G161)))</f>
        <v/>
      </c>
      <c r="DD167" s="297" t="str">
        <f ca="true">+IF(OFFSET('Sanitation Data'!$G$32,0,10*ROW('Sanitation Data'!G161))="","",OFFSET('Sanitation Data'!$G$32,0,10*ROW('Sanitation Data'!G161)))</f>
        <v/>
      </c>
      <c r="DE167" s="297" t="str">
        <f ca="true">+IF(OFFSET('Sanitation Data'!$H$28,0,10*ROW('Sanitation Data'!H161))="","",OFFSET('Sanitation Data'!$H$28,0,10*ROW('Sanitation Data'!H161)))</f>
        <v/>
      </c>
      <c r="DF167" s="297" t="str">
        <f ca="true">+IF(OFFSET('Sanitation Data'!$H$29,0,10*ROW('Sanitation Data'!H161))="","",OFFSET('Sanitation Data'!$H$29,0,10*ROW('Sanitation Data'!H161)))</f>
        <v/>
      </c>
      <c r="DG167" s="297" t="str">
        <f ca="true">+IF(OFFSET('Sanitation Data'!$H$30,0,10*ROW('Sanitation Data'!H161))="","",OFFSET('Sanitation Data'!$H$30,0,10*ROW('Sanitation Data'!H161)))</f>
        <v/>
      </c>
      <c r="DH167" s="297" t="str">
        <f ca="true">+IF(OFFSET('Sanitation Data'!$H$31,0,10*ROW('Sanitation Data'!H161))="","",OFFSET('Sanitation Data'!$H$31,0,10*ROW('Sanitation Data'!H161)))</f>
        <v/>
      </c>
      <c r="DI167" s="297" t="str">
        <f ca="true">+IF(OFFSET('Sanitation Data'!$H$32,0,10*ROW('Sanitation Data'!H161))="","",OFFSET('Sanitation Data'!$H$32,0,10*ROW('Sanitation Data'!H161)))</f>
        <v/>
      </c>
      <c r="DJ167" s="297" t="str">
        <f ca="true">+IF(OFFSET('Sanitation Data'!$I$28,0,10*ROW('Sanitation Data'!I161))="","",OFFSET('Sanitation Data'!$I$28,0,10*ROW('Sanitation Data'!I161)))</f>
        <v/>
      </c>
      <c r="DK167" s="297" t="str">
        <f ca="true">+IF(OFFSET('Sanitation Data'!$I$29,0,10*ROW('Sanitation Data'!I161))="","",OFFSET('Sanitation Data'!$I$29,0,10*ROW('Sanitation Data'!I161)))</f>
        <v/>
      </c>
      <c r="DL167" s="297" t="str">
        <f ca="true">+IF(OFFSET('Sanitation Data'!$I$30,0,10*ROW('Sanitation Data'!I161))="","",OFFSET('Sanitation Data'!$I$30,0,10*ROW('Sanitation Data'!I161)))</f>
        <v/>
      </c>
      <c r="DM167" s="297" t="str">
        <f ca="true">+IF(OFFSET('Sanitation Data'!$I$31,0,10*ROW('Sanitation Data'!I161))="","",OFFSET('Sanitation Data'!$I$31,0,10*ROW('Sanitation Data'!I161)))</f>
        <v/>
      </c>
      <c r="DN167" s="297" t="str">
        <f ca="true">+IF(OFFSET('Sanitation Data'!$I$32,0,10*ROW('Sanitation Data'!I161))="","",OFFSET('Sanitation Data'!$I$32,0,10*ROW('Sanitation Data'!I161)))</f>
        <v/>
      </c>
      <c r="DO167" s="297" t="str">
        <f ca="true">+IF(OFFSET('Hygiene Data'!$D$11,0,10*ROW('Hygiene Data'!D161))="","",OFFSET('Hygiene Data'!$D$11,0,10*ROW('Hygiene Data'!D161)))</f>
        <v/>
      </c>
      <c r="DP167" s="297" t="str">
        <f ca="true">+IF(OFFSET('Hygiene Data'!$D$12,0,10*ROW('Hygiene Data'!D161))="","",OFFSET('Hygiene Data'!$D$12,0,10*ROW('Hygiene Data'!D161)))</f>
        <v/>
      </c>
      <c r="DQ167" s="297" t="str">
        <f ca="true">+IF(OFFSET('Hygiene Data'!$D$13,0,10*ROW('Hygiene Data'!D161))="","",OFFSET('Hygiene Data'!$D$13,0,10*ROW('Hygiene Data'!D161)))</f>
        <v/>
      </c>
      <c r="DR167" s="297" t="str">
        <f ca="true">+IF(OFFSET('Hygiene Data'!$E$11,0,10*ROW('Hygiene Data'!E161))="","",OFFSET('Hygiene Data'!$E$11,0,10*ROW('Hygiene Data'!E161)))</f>
        <v/>
      </c>
      <c r="DS167" s="297" t="str">
        <f ca="true">+IF(OFFSET('Hygiene Data'!$E$12,0,10*ROW('Hygiene Data'!E161))="","",OFFSET('Hygiene Data'!$E$12,0,10*ROW('Hygiene Data'!E161)))</f>
        <v/>
      </c>
      <c r="DT167" s="297" t="str">
        <f ca="true">+IF(OFFSET('Hygiene Data'!$E$13,0,10*ROW('Hygiene Data'!E161))="","",OFFSET('Hygiene Data'!$E$13,0,10*ROW('Hygiene Data'!E161)))</f>
        <v/>
      </c>
      <c r="DU167" s="297" t="str">
        <f ca="true">+IF(OFFSET('Hygiene Data'!$F$11,0,10*ROW('Hygiene Data'!F161))="","",OFFSET('Hygiene Data'!$F$11,0,10*ROW('Hygiene Data'!F161)))</f>
        <v/>
      </c>
      <c r="DV167" s="297" t="str">
        <f ca="true">+IF(OFFSET('Hygiene Data'!$F$12,0,10*ROW('Hygiene Data'!F161))="","",OFFSET('Hygiene Data'!$F$12,0,10*ROW('Hygiene Data'!F161)))</f>
        <v/>
      </c>
      <c r="DW167" s="297" t="str">
        <f ca="true">+IF(OFFSET('Hygiene Data'!$F$13,0,10*ROW('Hygiene Data'!F161))="","",OFFSET('Hygiene Data'!$F$13,0,10*ROW('Hygiene Data'!F161)))</f>
        <v/>
      </c>
      <c r="DX167" s="297" t="str">
        <f ca="true">+IF(OFFSET('Hygiene Data'!$G$11,0,10*ROW('Hygiene Data'!G161))="","",OFFSET('Hygiene Data'!$G$11,0,10*ROW('Hygiene Data'!G161)))</f>
        <v/>
      </c>
      <c r="DY167" s="297" t="str">
        <f ca="true">+IF(OFFSET('Hygiene Data'!$G$12,0,10*ROW('Hygiene Data'!G161))="","",OFFSET('Hygiene Data'!$G$12,0,10*ROW('Hygiene Data'!G161)))</f>
        <v/>
      </c>
      <c r="DZ167" s="297" t="str">
        <f ca="true">+IF(OFFSET('Hygiene Data'!$G$13,0,10*ROW('Hygiene Data'!G161))="","",OFFSET('Hygiene Data'!$G$13,0,10*ROW('Hygiene Data'!G161)))</f>
        <v/>
      </c>
      <c r="EA167" s="297" t="str">
        <f ca="true">+IF(OFFSET('Hygiene Data'!$H$11,0,10*ROW('Hygiene Data'!H161))="","",OFFSET('Hygiene Data'!$H$11,0,10*ROW('Hygiene Data'!H161)))</f>
        <v/>
      </c>
      <c r="EB167" s="297" t="str">
        <f ca="true">+IF(OFFSET('Hygiene Data'!$H$12,0,10*ROW('Hygiene Data'!H161))="","",OFFSET('Hygiene Data'!$H$12,0,10*ROW('Hygiene Data'!H161)))</f>
        <v/>
      </c>
      <c r="EC167" s="297" t="str">
        <f ca="true">+IF(OFFSET('Hygiene Data'!$H$13,0,10*ROW('Hygiene Data'!H161))="","",OFFSET('Hygiene Data'!$H$13,0,10*ROW('Hygiene Data'!H161)))</f>
        <v/>
      </c>
      <c r="ED167" s="297" t="str">
        <f ca="true">+IF(OFFSET('Hygiene Data'!$I$11,0,10*ROW('Hygiene Data'!I161))="","",OFFSET('Hygiene Data'!$I$11,0,10*ROW('Hygiene Data'!I161)))</f>
        <v/>
      </c>
      <c r="EE167" s="297" t="str">
        <f ca="true">+IF(OFFSET('Hygiene Data'!$I$12,0,10*ROW('Hygiene Data'!I161))="","",OFFSET('Hygiene Data'!$I$12,0,10*ROW('Hygiene Data'!I161)))</f>
        <v/>
      </c>
      <c r="EF167" s="29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3"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7"/>
      <c r="BS168" s="297" t="str">
        <f ca="true">+IF(OFFSET('Water Data'!$D$27,0,10*ROW('Water Data'!D162))="","",OFFSET('Water Data'!$D$27,0,10*ROW('Water Data'!D162)))</f>
        <v/>
      </c>
      <c r="BT168" s="297" t="str">
        <f ca="true">+IF(OFFSET('Water Data'!$D$28,0,10*ROW('Water Data'!D162))="","",OFFSET('Water Data'!$D$28,0,10*ROW('Water Data'!D162)))</f>
        <v/>
      </c>
      <c r="BU168" s="297" t="str">
        <f ca="true">+IF(OFFSET('Water Data'!$D$29,0,10*ROW('Water Data'!D162))="","",OFFSET('Water Data'!$D$29,0,10*ROW('Water Data'!D162)))</f>
        <v/>
      </c>
      <c r="BV168" s="297" t="str">
        <f ca="true">+IF(OFFSET('Water Data'!$E$27,0,10*ROW('Water Data'!E162))="","",OFFSET('Water Data'!$E$27,0,10*ROW('Water Data'!E162)))</f>
        <v/>
      </c>
      <c r="BW168" s="297" t="str">
        <f ca="true">+IF(OFFSET('Water Data'!$E$28,0,10*ROW('Water Data'!E162))="","",OFFSET('Water Data'!$E$28,0,10*ROW('Water Data'!E162)))</f>
        <v/>
      </c>
      <c r="BX168" s="297" t="str">
        <f ca="true">+IF(OFFSET('Water Data'!$E$29,0,10*ROW('Water Data'!E162))="","",OFFSET('Water Data'!$E$29,0,10*ROW('Water Data'!E162)))</f>
        <v/>
      </c>
      <c r="BY168" s="297" t="str">
        <f ca="true">+IF(OFFSET('Water Data'!$F$27,0,10*ROW('Water Data'!F162))="","",OFFSET('Water Data'!$F$27,0,10*ROW('Water Data'!F162)))</f>
        <v/>
      </c>
      <c r="BZ168" s="297" t="str">
        <f ca="true">+IF(OFFSET('Water Data'!$F$28,0,10*ROW('Water Data'!F162))="","",OFFSET('Water Data'!$F$28,0,10*ROW('Water Data'!F162)))</f>
        <v/>
      </c>
      <c r="CA168" s="297" t="str">
        <f ca="true">+IF(OFFSET('Water Data'!$F$29,0,10*ROW('Water Data'!F162))="","",OFFSET('Water Data'!$F$29,0,10*ROW('Water Data'!F162)))</f>
        <v/>
      </c>
      <c r="CB168" s="297" t="str">
        <f ca="true">+IF(OFFSET('Water Data'!$G$27,0,10*ROW('Water Data'!G162))="","",OFFSET('Water Data'!$G$27,0,10*ROW('Water Data'!G162)))</f>
        <v/>
      </c>
      <c r="CC168" s="297" t="str">
        <f ca="true">+IF(OFFSET('Water Data'!$G$28,0,10*ROW('Water Data'!G162))="","",OFFSET('Water Data'!$G$28,0,10*ROW('Water Data'!G162)))</f>
        <v/>
      </c>
      <c r="CD168" s="297" t="str">
        <f ca="true">+IF(OFFSET('Water Data'!$G$29,0,10*ROW('Water Data'!G162))="","",OFFSET('Water Data'!$G$29,0,10*ROW('Water Data'!G162)))</f>
        <v/>
      </c>
      <c r="CE168" s="297" t="str">
        <f ca="true">+IF(OFFSET('Water Data'!$H$27,0,10*ROW('Water Data'!H162))="","",OFFSET('Water Data'!$H$27,0,10*ROW('Water Data'!H162)))</f>
        <v/>
      </c>
      <c r="CF168" s="297" t="str">
        <f ca="true">+IF(OFFSET('Water Data'!$H$28,0,10*ROW('Water Data'!H162))="","",OFFSET('Water Data'!$H$28,0,10*ROW('Water Data'!H162)))</f>
        <v/>
      </c>
      <c r="CG168" s="297" t="str">
        <f ca="true">+IF(OFFSET('Water Data'!$H$29,0,10*ROW('Water Data'!H162))="","",OFFSET('Water Data'!$H$29,0,10*ROW('Water Data'!H162)))</f>
        <v/>
      </c>
      <c r="CH168" s="297" t="str">
        <f ca="true">+IF(OFFSET('Water Data'!$I$27,0,10*ROW('Water Data'!I162))="","",OFFSET('Water Data'!$I$27,0,10*ROW('Water Data'!I162)))</f>
        <v/>
      </c>
      <c r="CI168" s="297" t="str">
        <f ca="true">+IF(OFFSET('Water Data'!$I$28,0,10*ROW('Water Data'!I162))="","",OFFSET('Water Data'!$I$28,0,10*ROW('Water Data'!I162)))</f>
        <v/>
      </c>
      <c r="CJ168" s="297" t="str">
        <f ca="true">+IF(OFFSET('Water Data'!$I$29,0,10*ROW('Water Data'!I162))="","",OFFSET('Water Data'!$I$29,0,10*ROW('Water Data'!I162)))</f>
        <v/>
      </c>
      <c r="CK168" s="297" t="str">
        <f ca="true">+IF(OFFSET('Sanitation Data'!$D$28,0,10*ROW('Sanitation Data'!D162))="","",OFFSET('Sanitation Data'!$D$28,0,10*ROW('Sanitation Data'!D162)))</f>
        <v/>
      </c>
      <c r="CL168" s="297" t="str">
        <f ca="true">+IF(OFFSET('Sanitation Data'!$D$29,0,10*ROW('Sanitation Data'!D162))="","",OFFSET('Sanitation Data'!$D$29,0,10*ROW('Sanitation Data'!D162)))</f>
        <v/>
      </c>
      <c r="CM168" s="297" t="str">
        <f ca="true">+IF(OFFSET('Sanitation Data'!$D$30,0,10*ROW('Sanitation Data'!D162))="","",OFFSET('Sanitation Data'!$D$30,0,10*ROW('Sanitation Data'!D162)))</f>
        <v/>
      </c>
      <c r="CN168" s="297" t="str">
        <f ca="true">+IF(OFFSET('Sanitation Data'!$D$31,0,10*ROW('Sanitation Data'!D162))="","",OFFSET('Sanitation Data'!$D$31,0,10*ROW('Sanitation Data'!D162)))</f>
        <v/>
      </c>
      <c r="CO168" s="297" t="str">
        <f ca="true">+IF(OFFSET('Sanitation Data'!$D$32,0,10*ROW('Sanitation Data'!D162))="","",OFFSET('Sanitation Data'!$D$32,0,10*ROW('Sanitation Data'!D162)))</f>
        <v/>
      </c>
      <c r="CP168" s="297" t="str">
        <f ca="true">+IF(OFFSET('Sanitation Data'!$E$28,0,10*ROW('Sanitation Data'!E162))="","",OFFSET('Sanitation Data'!$E$28,0,10*ROW('Sanitation Data'!E162)))</f>
        <v/>
      </c>
      <c r="CQ168" s="297" t="str">
        <f ca="true">+IF(OFFSET('Sanitation Data'!$E$29,0,10*ROW('Sanitation Data'!E162))="","",OFFSET('Sanitation Data'!$E$29,0,10*ROW('Sanitation Data'!E162)))</f>
        <v/>
      </c>
      <c r="CR168" s="297" t="str">
        <f ca="true">+IF(OFFSET('Sanitation Data'!$E$30,0,10*ROW('Sanitation Data'!E162))="","",OFFSET('Sanitation Data'!$E$30,0,10*ROW('Sanitation Data'!E162)))</f>
        <v/>
      </c>
      <c r="CS168" s="297" t="str">
        <f ca="true">+IF(OFFSET('Sanitation Data'!$E$31,0,10*ROW('Sanitation Data'!E162))="","",OFFSET('Sanitation Data'!$E$31,0,10*ROW('Sanitation Data'!E162)))</f>
        <v/>
      </c>
      <c r="CT168" s="297" t="str">
        <f ca="true">+IF(OFFSET('Sanitation Data'!$E$32,0,10*ROW('Sanitation Data'!E162))="","",OFFSET('Sanitation Data'!$E$32,0,10*ROW('Sanitation Data'!E162)))</f>
        <v/>
      </c>
      <c r="CU168" s="297" t="str">
        <f ca="true">+IF(OFFSET('Sanitation Data'!$F$28,0,10*ROW('Sanitation Data'!F162))="","",OFFSET('Sanitation Data'!$F$28,0,10*ROW('Sanitation Data'!F162)))</f>
        <v/>
      </c>
      <c r="CV168" s="297" t="str">
        <f ca="true">+IF(OFFSET('Sanitation Data'!$F$29,0,10*ROW('Sanitation Data'!F162))="","",OFFSET('Sanitation Data'!$F$29,0,10*ROW('Sanitation Data'!F162)))</f>
        <v/>
      </c>
      <c r="CW168" s="297" t="str">
        <f ca="true">+IF(OFFSET('Sanitation Data'!$F$30,0,10*ROW('Sanitation Data'!F162))="","",OFFSET('Sanitation Data'!$F$30,0,10*ROW('Sanitation Data'!F162)))</f>
        <v/>
      </c>
      <c r="CX168" s="297" t="str">
        <f ca="true">+IF(OFFSET('Sanitation Data'!$F$31,0,10*ROW('Sanitation Data'!F162))="","",OFFSET('Sanitation Data'!$F$31,0,10*ROW('Sanitation Data'!F162)))</f>
        <v/>
      </c>
      <c r="CY168" s="297" t="str">
        <f ca="true">+IF(OFFSET('Sanitation Data'!$F$32,0,10*ROW('Sanitation Data'!F162))="","",OFFSET('Sanitation Data'!$F$32,0,10*ROW('Sanitation Data'!F162)))</f>
        <v/>
      </c>
      <c r="CZ168" s="297" t="str">
        <f ca="true">+IF(OFFSET('Sanitation Data'!$G$28,0,10*ROW('Sanitation Data'!G162))="","",OFFSET('Sanitation Data'!$G$28,0,10*ROW('Sanitation Data'!G162)))</f>
        <v/>
      </c>
      <c r="DA168" s="297" t="str">
        <f ca="true">+IF(OFFSET('Sanitation Data'!$G$29,0,10*ROW('Sanitation Data'!G162))="","",OFFSET('Sanitation Data'!$G$29,0,10*ROW('Sanitation Data'!G162)))</f>
        <v/>
      </c>
      <c r="DB168" s="297" t="str">
        <f ca="true">+IF(OFFSET('Sanitation Data'!$G$30,0,10*ROW('Sanitation Data'!G162))="","",OFFSET('Sanitation Data'!$G$30,0,10*ROW('Sanitation Data'!G162)))</f>
        <v/>
      </c>
      <c r="DC168" s="297" t="str">
        <f ca="true">+IF(OFFSET('Sanitation Data'!$G$31,0,10*ROW('Sanitation Data'!G162))="","",OFFSET('Sanitation Data'!$G$31,0,10*ROW('Sanitation Data'!G162)))</f>
        <v/>
      </c>
      <c r="DD168" s="297" t="str">
        <f ca="true">+IF(OFFSET('Sanitation Data'!$G$32,0,10*ROW('Sanitation Data'!G162))="","",OFFSET('Sanitation Data'!$G$32,0,10*ROW('Sanitation Data'!G162)))</f>
        <v/>
      </c>
      <c r="DE168" s="297" t="str">
        <f ca="true">+IF(OFFSET('Sanitation Data'!$H$28,0,10*ROW('Sanitation Data'!H162))="","",OFFSET('Sanitation Data'!$H$28,0,10*ROW('Sanitation Data'!H162)))</f>
        <v/>
      </c>
      <c r="DF168" s="297" t="str">
        <f ca="true">+IF(OFFSET('Sanitation Data'!$H$29,0,10*ROW('Sanitation Data'!H162))="","",OFFSET('Sanitation Data'!$H$29,0,10*ROW('Sanitation Data'!H162)))</f>
        <v/>
      </c>
      <c r="DG168" s="297" t="str">
        <f ca="true">+IF(OFFSET('Sanitation Data'!$H$30,0,10*ROW('Sanitation Data'!H162))="","",OFFSET('Sanitation Data'!$H$30,0,10*ROW('Sanitation Data'!H162)))</f>
        <v/>
      </c>
      <c r="DH168" s="297" t="str">
        <f ca="true">+IF(OFFSET('Sanitation Data'!$H$31,0,10*ROW('Sanitation Data'!H162))="","",OFFSET('Sanitation Data'!$H$31,0,10*ROW('Sanitation Data'!H162)))</f>
        <v/>
      </c>
      <c r="DI168" s="297" t="str">
        <f ca="true">+IF(OFFSET('Sanitation Data'!$H$32,0,10*ROW('Sanitation Data'!H162))="","",OFFSET('Sanitation Data'!$H$32,0,10*ROW('Sanitation Data'!H162)))</f>
        <v/>
      </c>
      <c r="DJ168" s="297" t="str">
        <f ca="true">+IF(OFFSET('Sanitation Data'!$I$28,0,10*ROW('Sanitation Data'!I162))="","",OFFSET('Sanitation Data'!$I$28,0,10*ROW('Sanitation Data'!I162)))</f>
        <v/>
      </c>
      <c r="DK168" s="297" t="str">
        <f ca="true">+IF(OFFSET('Sanitation Data'!$I$29,0,10*ROW('Sanitation Data'!I162))="","",OFFSET('Sanitation Data'!$I$29,0,10*ROW('Sanitation Data'!I162)))</f>
        <v/>
      </c>
      <c r="DL168" s="297" t="str">
        <f ca="true">+IF(OFFSET('Sanitation Data'!$I$30,0,10*ROW('Sanitation Data'!I162))="","",OFFSET('Sanitation Data'!$I$30,0,10*ROW('Sanitation Data'!I162)))</f>
        <v/>
      </c>
      <c r="DM168" s="297" t="str">
        <f ca="true">+IF(OFFSET('Sanitation Data'!$I$31,0,10*ROW('Sanitation Data'!I162))="","",OFFSET('Sanitation Data'!$I$31,0,10*ROW('Sanitation Data'!I162)))</f>
        <v/>
      </c>
      <c r="DN168" s="297" t="str">
        <f ca="true">+IF(OFFSET('Sanitation Data'!$I$32,0,10*ROW('Sanitation Data'!I162))="","",OFFSET('Sanitation Data'!$I$32,0,10*ROW('Sanitation Data'!I162)))</f>
        <v/>
      </c>
      <c r="DO168" s="297" t="str">
        <f ca="true">+IF(OFFSET('Hygiene Data'!$D$11,0,10*ROW('Hygiene Data'!D162))="","",OFFSET('Hygiene Data'!$D$11,0,10*ROW('Hygiene Data'!D162)))</f>
        <v/>
      </c>
      <c r="DP168" s="297" t="str">
        <f ca="true">+IF(OFFSET('Hygiene Data'!$D$12,0,10*ROW('Hygiene Data'!D162))="","",OFFSET('Hygiene Data'!$D$12,0,10*ROW('Hygiene Data'!D162)))</f>
        <v/>
      </c>
      <c r="DQ168" s="297" t="str">
        <f ca="true">+IF(OFFSET('Hygiene Data'!$D$13,0,10*ROW('Hygiene Data'!D162))="","",OFFSET('Hygiene Data'!$D$13,0,10*ROW('Hygiene Data'!D162)))</f>
        <v/>
      </c>
      <c r="DR168" s="297" t="str">
        <f ca="true">+IF(OFFSET('Hygiene Data'!$E$11,0,10*ROW('Hygiene Data'!E162))="","",OFFSET('Hygiene Data'!$E$11,0,10*ROW('Hygiene Data'!E162)))</f>
        <v/>
      </c>
      <c r="DS168" s="297" t="str">
        <f ca="true">+IF(OFFSET('Hygiene Data'!$E$12,0,10*ROW('Hygiene Data'!E162))="","",OFFSET('Hygiene Data'!$E$12,0,10*ROW('Hygiene Data'!E162)))</f>
        <v/>
      </c>
      <c r="DT168" s="297" t="str">
        <f ca="true">+IF(OFFSET('Hygiene Data'!$E$13,0,10*ROW('Hygiene Data'!E162))="","",OFFSET('Hygiene Data'!$E$13,0,10*ROW('Hygiene Data'!E162)))</f>
        <v/>
      </c>
      <c r="DU168" s="297" t="str">
        <f ca="true">+IF(OFFSET('Hygiene Data'!$F$11,0,10*ROW('Hygiene Data'!F162))="","",OFFSET('Hygiene Data'!$F$11,0,10*ROW('Hygiene Data'!F162)))</f>
        <v/>
      </c>
      <c r="DV168" s="297" t="str">
        <f ca="true">+IF(OFFSET('Hygiene Data'!$F$12,0,10*ROW('Hygiene Data'!F162))="","",OFFSET('Hygiene Data'!$F$12,0,10*ROW('Hygiene Data'!F162)))</f>
        <v/>
      </c>
      <c r="DW168" s="297" t="str">
        <f ca="true">+IF(OFFSET('Hygiene Data'!$F$13,0,10*ROW('Hygiene Data'!F162))="","",OFFSET('Hygiene Data'!$F$13,0,10*ROW('Hygiene Data'!F162)))</f>
        <v/>
      </c>
      <c r="DX168" s="297" t="str">
        <f ca="true">+IF(OFFSET('Hygiene Data'!$G$11,0,10*ROW('Hygiene Data'!G162))="","",OFFSET('Hygiene Data'!$G$11,0,10*ROW('Hygiene Data'!G162)))</f>
        <v/>
      </c>
      <c r="DY168" s="297" t="str">
        <f ca="true">+IF(OFFSET('Hygiene Data'!$G$12,0,10*ROW('Hygiene Data'!G162))="","",OFFSET('Hygiene Data'!$G$12,0,10*ROW('Hygiene Data'!G162)))</f>
        <v/>
      </c>
      <c r="DZ168" s="297" t="str">
        <f ca="true">+IF(OFFSET('Hygiene Data'!$G$13,0,10*ROW('Hygiene Data'!G162))="","",OFFSET('Hygiene Data'!$G$13,0,10*ROW('Hygiene Data'!G162)))</f>
        <v/>
      </c>
      <c r="EA168" s="297" t="str">
        <f ca="true">+IF(OFFSET('Hygiene Data'!$H$11,0,10*ROW('Hygiene Data'!H162))="","",OFFSET('Hygiene Data'!$H$11,0,10*ROW('Hygiene Data'!H162)))</f>
        <v/>
      </c>
      <c r="EB168" s="297" t="str">
        <f ca="true">+IF(OFFSET('Hygiene Data'!$H$12,0,10*ROW('Hygiene Data'!H162))="","",OFFSET('Hygiene Data'!$H$12,0,10*ROW('Hygiene Data'!H162)))</f>
        <v/>
      </c>
      <c r="EC168" s="297" t="str">
        <f ca="true">+IF(OFFSET('Hygiene Data'!$H$13,0,10*ROW('Hygiene Data'!H162))="","",OFFSET('Hygiene Data'!$H$13,0,10*ROW('Hygiene Data'!H162)))</f>
        <v/>
      </c>
      <c r="ED168" s="297" t="str">
        <f ca="true">+IF(OFFSET('Hygiene Data'!$I$11,0,10*ROW('Hygiene Data'!I162))="","",OFFSET('Hygiene Data'!$I$11,0,10*ROW('Hygiene Data'!I162)))</f>
        <v/>
      </c>
      <c r="EE168" s="297" t="str">
        <f ca="true">+IF(OFFSET('Hygiene Data'!$I$12,0,10*ROW('Hygiene Data'!I162))="","",OFFSET('Hygiene Data'!$I$12,0,10*ROW('Hygiene Data'!I162)))</f>
        <v/>
      </c>
      <c r="EF168" s="29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3"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7"/>
      <c r="BS169" s="297" t="str">
        <f ca="true">+IF(OFFSET('Water Data'!$D$27,0,10*ROW('Water Data'!D163))="","",OFFSET('Water Data'!$D$27,0,10*ROW('Water Data'!D163)))</f>
        <v/>
      </c>
      <c r="BT169" s="297" t="str">
        <f ca="true">+IF(OFFSET('Water Data'!$D$28,0,10*ROW('Water Data'!D163))="","",OFFSET('Water Data'!$D$28,0,10*ROW('Water Data'!D163)))</f>
        <v/>
      </c>
      <c r="BU169" s="297" t="str">
        <f ca="true">+IF(OFFSET('Water Data'!$D$29,0,10*ROW('Water Data'!D163))="","",OFFSET('Water Data'!$D$29,0,10*ROW('Water Data'!D163)))</f>
        <v/>
      </c>
      <c r="BV169" s="297" t="str">
        <f ca="true">+IF(OFFSET('Water Data'!$E$27,0,10*ROW('Water Data'!E163))="","",OFFSET('Water Data'!$E$27,0,10*ROW('Water Data'!E163)))</f>
        <v/>
      </c>
      <c r="BW169" s="297" t="str">
        <f ca="true">+IF(OFFSET('Water Data'!$E$28,0,10*ROW('Water Data'!E163))="","",OFFSET('Water Data'!$E$28,0,10*ROW('Water Data'!E163)))</f>
        <v/>
      </c>
      <c r="BX169" s="297" t="str">
        <f ca="true">+IF(OFFSET('Water Data'!$E$29,0,10*ROW('Water Data'!E163))="","",OFFSET('Water Data'!$E$29,0,10*ROW('Water Data'!E163)))</f>
        <v/>
      </c>
      <c r="BY169" s="297" t="str">
        <f ca="true">+IF(OFFSET('Water Data'!$F$27,0,10*ROW('Water Data'!F163))="","",OFFSET('Water Data'!$F$27,0,10*ROW('Water Data'!F163)))</f>
        <v/>
      </c>
      <c r="BZ169" s="297" t="str">
        <f ca="true">+IF(OFFSET('Water Data'!$F$28,0,10*ROW('Water Data'!F163))="","",OFFSET('Water Data'!$F$28,0,10*ROW('Water Data'!F163)))</f>
        <v/>
      </c>
      <c r="CA169" s="297" t="str">
        <f ca="true">+IF(OFFSET('Water Data'!$F$29,0,10*ROW('Water Data'!F163))="","",OFFSET('Water Data'!$F$29,0,10*ROW('Water Data'!F163)))</f>
        <v/>
      </c>
      <c r="CB169" s="297" t="str">
        <f ca="true">+IF(OFFSET('Water Data'!$G$27,0,10*ROW('Water Data'!G163))="","",OFFSET('Water Data'!$G$27,0,10*ROW('Water Data'!G163)))</f>
        <v/>
      </c>
      <c r="CC169" s="297" t="str">
        <f ca="true">+IF(OFFSET('Water Data'!$G$28,0,10*ROW('Water Data'!G163))="","",OFFSET('Water Data'!$G$28,0,10*ROW('Water Data'!G163)))</f>
        <v/>
      </c>
      <c r="CD169" s="297" t="str">
        <f ca="true">+IF(OFFSET('Water Data'!$G$29,0,10*ROW('Water Data'!G163))="","",OFFSET('Water Data'!$G$29,0,10*ROW('Water Data'!G163)))</f>
        <v/>
      </c>
      <c r="CE169" s="297" t="str">
        <f ca="true">+IF(OFFSET('Water Data'!$H$27,0,10*ROW('Water Data'!H163))="","",OFFSET('Water Data'!$H$27,0,10*ROW('Water Data'!H163)))</f>
        <v/>
      </c>
      <c r="CF169" s="297" t="str">
        <f ca="true">+IF(OFFSET('Water Data'!$H$28,0,10*ROW('Water Data'!H163))="","",OFFSET('Water Data'!$H$28,0,10*ROW('Water Data'!H163)))</f>
        <v/>
      </c>
      <c r="CG169" s="297" t="str">
        <f ca="true">+IF(OFFSET('Water Data'!$H$29,0,10*ROW('Water Data'!H163))="","",OFFSET('Water Data'!$H$29,0,10*ROW('Water Data'!H163)))</f>
        <v/>
      </c>
      <c r="CH169" s="297" t="str">
        <f ca="true">+IF(OFFSET('Water Data'!$I$27,0,10*ROW('Water Data'!I163))="","",OFFSET('Water Data'!$I$27,0,10*ROW('Water Data'!I163)))</f>
        <v/>
      </c>
      <c r="CI169" s="297" t="str">
        <f ca="true">+IF(OFFSET('Water Data'!$I$28,0,10*ROW('Water Data'!I163))="","",OFFSET('Water Data'!$I$28,0,10*ROW('Water Data'!I163)))</f>
        <v/>
      </c>
      <c r="CJ169" s="297" t="str">
        <f ca="true">+IF(OFFSET('Water Data'!$I$29,0,10*ROW('Water Data'!I163))="","",OFFSET('Water Data'!$I$29,0,10*ROW('Water Data'!I163)))</f>
        <v/>
      </c>
      <c r="CK169" s="297" t="str">
        <f ca="true">+IF(OFFSET('Sanitation Data'!$D$28,0,10*ROW('Sanitation Data'!D163))="","",OFFSET('Sanitation Data'!$D$28,0,10*ROW('Sanitation Data'!D163)))</f>
        <v/>
      </c>
      <c r="CL169" s="297" t="str">
        <f ca="true">+IF(OFFSET('Sanitation Data'!$D$29,0,10*ROW('Sanitation Data'!D163))="","",OFFSET('Sanitation Data'!$D$29,0,10*ROW('Sanitation Data'!D163)))</f>
        <v/>
      </c>
      <c r="CM169" s="297" t="str">
        <f ca="true">+IF(OFFSET('Sanitation Data'!$D$30,0,10*ROW('Sanitation Data'!D163))="","",OFFSET('Sanitation Data'!$D$30,0,10*ROW('Sanitation Data'!D163)))</f>
        <v/>
      </c>
      <c r="CN169" s="297" t="str">
        <f ca="true">+IF(OFFSET('Sanitation Data'!$D$31,0,10*ROW('Sanitation Data'!D163))="","",OFFSET('Sanitation Data'!$D$31,0,10*ROW('Sanitation Data'!D163)))</f>
        <v/>
      </c>
      <c r="CO169" s="297" t="str">
        <f ca="true">+IF(OFFSET('Sanitation Data'!$D$32,0,10*ROW('Sanitation Data'!D163))="","",OFFSET('Sanitation Data'!$D$32,0,10*ROW('Sanitation Data'!D163)))</f>
        <v/>
      </c>
      <c r="CP169" s="297" t="str">
        <f ca="true">+IF(OFFSET('Sanitation Data'!$E$28,0,10*ROW('Sanitation Data'!E163))="","",OFFSET('Sanitation Data'!$E$28,0,10*ROW('Sanitation Data'!E163)))</f>
        <v/>
      </c>
      <c r="CQ169" s="297" t="str">
        <f ca="true">+IF(OFFSET('Sanitation Data'!$E$29,0,10*ROW('Sanitation Data'!E163))="","",OFFSET('Sanitation Data'!$E$29,0,10*ROW('Sanitation Data'!E163)))</f>
        <v/>
      </c>
      <c r="CR169" s="297" t="str">
        <f ca="true">+IF(OFFSET('Sanitation Data'!$E$30,0,10*ROW('Sanitation Data'!E163))="","",OFFSET('Sanitation Data'!$E$30,0,10*ROW('Sanitation Data'!E163)))</f>
        <v/>
      </c>
      <c r="CS169" s="297" t="str">
        <f ca="true">+IF(OFFSET('Sanitation Data'!$E$31,0,10*ROW('Sanitation Data'!E163))="","",OFFSET('Sanitation Data'!$E$31,0,10*ROW('Sanitation Data'!E163)))</f>
        <v/>
      </c>
      <c r="CT169" s="297" t="str">
        <f ca="true">+IF(OFFSET('Sanitation Data'!$E$32,0,10*ROW('Sanitation Data'!E163))="","",OFFSET('Sanitation Data'!$E$32,0,10*ROW('Sanitation Data'!E163)))</f>
        <v/>
      </c>
      <c r="CU169" s="297" t="str">
        <f ca="true">+IF(OFFSET('Sanitation Data'!$F$28,0,10*ROW('Sanitation Data'!F163))="","",OFFSET('Sanitation Data'!$F$28,0,10*ROW('Sanitation Data'!F163)))</f>
        <v/>
      </c>
      <c r="CV169" s="297" t="str">
        <f ca="true">+IF(OFFSET('Sanitation Data'!$F$29,0,10*ROW('Sanitation Data'!F163))="","",OFFSET('Sanitation Data'!$F$29,0,10*ROW('Sanitation Data'!F163)))</f>
        <v/>
      </c>
      <c r="CW169" s="297" t="str">
        <f ca="true">+IF(OFFSET('Sanitation Data'!$F$30,0,10*ROW('Sanitation Data'!F163))="","",OFFSET('Sanitation Data'!$F$30,0,10*ROW('Sanitation Data'!F163)))</f>
        <v/>
      </c>
      <c r="CX169" s="297" t="str">
        <f ca="true">+IF(OFFSET('Sanitation Data'!$F$31,0,10*ROW('Sanitation Data'!F163))="","",OFFSET('Sanitation Data'!$F$31,0,10*ROW('Sanitation Data'!F163)))</f>
        <v/>
      </c>
      <c r="CY169" s="297" t="str">
        <f ca="true">+IF(OFFSET('Sanitation Data'!$F$32,0,10*ROW('Sanitation Data'!F163))="","",OFFSET('Sanitation Data'!$F$32,0,10*ROW('Sanitation Data'!F163)))</f>
        <v/>
      </c>
      <c r="CZ169" s="297" t="str">
        <f ca="true">+IF(OFFSET('Sanitation Data'!$G$28,0,10*ROW('Sanitation Data'!G163))="","",OFFSET('Sanitation Data'!$G$28,0,10*ROW('Sanitation Data'!G163)))</f>
        <v/>
      </c>
      <c r="DA169" s="297" t="str">
        <f ca="true">+IF(OFFSET('Sanitation Data'!$G$29,0,10*ROW('Sanitation Data'!G163))="","",OFFSET('Sanitation Data'!$G$29,0,10*ROW('Sanitation Data'!G163)))</f>
        <v/>
      </c>
      <c r="DB169" s="297" t="str">
        <f ca="true">+IF(OFFSET('Sanitation Data'!$G$30,0,10*ROW('Sanitation Data'!G163))="","",OFFSET('Sanitation Data'!$G$30,0,10*ROW('Sanitation Data'!G163)))</f>
        <v/>
      </c>
      <c r="DC169" s="297" t="str">
        <f ca="true">+IF(OFFSET('Sanitation Data'!$G$31,0,10*ROW('Sanitation Data'!G163))="","",OFFSET('Sanitation Data'!$G$31,0,10*ROW('Sanitation Data'!G163)))</f>
        <v/>
      </c>
      <c r="DD169" s="297" t="str">
        <f ca="true">+IF(OFFSET('Sanitation Data'!$G$32,0,10*ROW('Sanitation Data'!G163))="","",OFFSET('Sanitation Data'!$G$32,0,10*ROW('Sanitation Data'!G163)))</f>
        <v/>
      </c>
      <c r="DE169" s="297" t="str">
        <f ca="true">+IF(OFFSET('Sanitation Data'!$H$28,0,10*ROW('Sanitation Data'!H163))="","",OFFSET('Sanitation Data'!$H$28,0,10*ROW('Sanitation Data'!H163)))</f>
        <v/>
      </c>
      <c r="DF169" s="297" t="str">
        <f ca="true">+IF(OFFSET('Sanitation Data'!$H$29,0,10*ROW('Sanitation Data'!H163))="","",OFFSET('Sanitation Data'!$H$29,0,10*ROW('Sanitation Data'!H163)))</f>
        <v/>
      </c>
      <c r="DG169" s="297" t="str">
        <f ca="true">+IF(OFFSET('Sanitation Data'!$H$30,0,10*ROW('Sanitation Data'!H163))="","",OFFSET('Sanitation Data'!$H$30,0,10*ROW('Sanitation Data'!H163)))</f>
        <v/>
      </c>
      <c r="DH169" s="297" t="str">
        <f ca="true">+IF(OFFSET('Sanitation Data'!$H$31,0,10*ROW('Sanitation Data'!H163))="","",OFFSET('Sanitation Data'!$H$31,0,10*ROW('Sanitation Data'!H163)))</f>
        <v/>
      </c>
      <c r="DI169" s="297" t="str">
        <f ca="true">+IF(OFFSET('Sanitation Data'!$H$32,0,10*ROW('Sanitation Data'!H163))="","",OFFSET('Sanitation Data'!$H$32,0,10*ROW('Sanitation Data'!H163)))</f>
        <v/>
      </c>
      <c r="DJ169" s="297" t="str">
        <f ca="true">+IF(OFFSET('Sanitation Data'!$I$28,0,10*ROW('Sanitation Data'!I163))="","",OFFSET('Sanitation Data'!$I$28,0,10*ROW('Sanitation Data'!I163)))</f>
        <v/>
      </c>
      <c r="DK169" s="297" t="str">
        <f ca="true">+IF(OFFSET('Sanitation Data'!$I$29,0,10*ROW('Sanitation Data'!I163))="","",OFFSET('Sanitation Data'!$I$29,0,10*ROW('Sanitation Data'!I163)))</f>
        <v/>
      </c>
      <c r="DL169" s="297" t="str">
        <f ca="true">+IF(OFFSET('Sanitation Data'!$I$30,0,10*ROW('Sanitation Data'!I163))="","",OFFSET('Sanitation Data'!$I$30,0,10*ROW('Sanitation Data'!I163)))</f>
        <v/>
      </c>
      <c r="DM169" s="297" t="str">
        <f ca="true">+IF(OFFSET('Sanitation Data'!$I$31,0,10*ROW('Sanitation Data'!I163))="","",OFFSET('Sanitation Data'!$I$31,0,10*ROW('Sanitation Data'!I163)))</f>
        <v/>
      </c>
      <c r="DN169" s="297" t="str">
        <f ca="true">+IF(OFFSET('Sanitation Data'!$I$32,0,10*ROW('Sanitation Data'!I163))="","",OFFSET('Sanitation Data'!$I$32,0,10*ROW('Sanitation Data'!I163)))</f>
        <v/>
      </c>
      <c r="DO169" s="297" t="str">
        <f ca="true">+IF(OFFSET('Hygiene Data'!$D$11,0,10*ROW('Hygiene Data'!D163))="","",OFFSET('Hygiene Data'!$D$11,0,10*ROW('Hygiene Data'!D163)))</f>
        <v/>
      </c>
      <c r="DP169" s="297" t="str">
        <f ca="true">+IF(OFFSET('Hygiene Data'!$D$12,0,10*ROW('Hygiene Data'!D163))="","",OFFSET('Hygiene Data'!$D$12,0,10*ROW('Hygiene Data'!D163)))</f>
        <v/>
      </c>
      <c r="DQ169" s="297" t="str">
        <f ca="true">+IF(OFFSET('Hygiene Data'!$D$13,0,10*ROW('Hygiene Data'!D163))="","",OFFSET('Hygiene Data'!$D$13,0,10*ROW('Hygiene Data'!D163)))</f>
        <v/>
      </c>
      <c r="DR169" s="297" t="str">
        <f ca="true">+IF(OFFSET('Hygiene Data'!$E$11,0,10*ROW('Hygiene Data'!E163))="","",OFFSET('Hygiene Data'!$E$11,0,10*ROW('Hygiene Data'!E163)))</f>
        <v/>
      </c>
      <c r="DS169" s="297" t="str">
        <f ca="true">+IF(OFFSET('Hygiene Data'!$E$12,0,10*ROW('Hygiene Data'!E163))="","",OFFSET('Hygiene Data'!$E$12,0,10*ROW('Hygiene Data'!E163)))</f>
        <v/>
      </c>
      <c r="DT169" s="297" t="str">
        <f ca="true">+IF(OFFSET('Hygiene Data'!$E$13,0,10*ROW('Hygiene Data'!E163))="","",OFFSET('Hygiene Data'!$E$13,0,10*ROW('Hygiene Data'!E163)))</f>
        <v/>
      </c>
      <c r="DU169" s="297" t="str">
        <f ca="true">+IF(OFFSET('Hygiene Data'!$F$11,0,10*ROW('Hygiene Data'!F163))="","",OFFSET('Hygiene Data'!$F$11,0,10*ROW('Hygiene Data'!F163)))</f>
        <v/>
      </c>
      <c r="DV169" s="297" t="str">
        <f ca="true">+IF(OFFSET('Hygiene Data'!$F$12,0,10*ROW('Hygiene Data'!F163))="","",OFFSET('Hygiene Data'!$F$12,0,10*ROW('Hygiene Data'!F163)))</f>
        <v/>
      </c>
      <c r="DW169" s="297" t="str">
        <f ca="true">+IF(OFFSET('Hygiene Data'!$F$13,0,10*ROW('Hygiene Data'!F163))="","",OFFSET('Hygiene Data'!$F$13,0,10*ROW('Hygiene Data'!F163)))</f>
        <v/>
      </c>
      <c r="DX169" s="297" t="str">
        <f ca="true">+IF(OFFSET('Hygiene Data'!$G$11,0,10*ROW('Hygiene Data'!G163))="","",OFFSET('Hygiene Data'!$G$11,0,10*ROW('Hygiene Data'!G163)))</f>
        <v/>
      </c>
      <c r="DY169" s="297" t="str">
        <f ca="true">+IF(OFFSET('Hygiene Data'!$G$12,0,10*ROW('Hygiene Data'!G163))="","",OFFSET('Hygiene Data'!$G$12,0,10*ROW('Hygiene Data'!G163)))</f>
        <v/>
      </c>
      <c r="DZ169" s="297" t="str">
        <f ca="true">+IF(OFFSET('Hygiene Data'!$G$13,0,10*ROW('Hygiene Data'!G163))="","",OFFSET('Hygiene Data'!$G$13,0,10*ROW('Hygiene Data'!G163)))</f>
        <v/>
      </c>
      <c r="EA169" s="297" t="str">
        <f ca="true">+IF(OFFSET('Hygiene Data'!$H$11,0,10*ROW('Hygiene Data'!H163))="","",OFFSET('Hygiene Data'!$H$11,0,10*ROW('Hygiene Data'!H163)))</f>
        <v/>
      </c>
      <c r="EB169" s="297" t="str">
        <f ca="true">+IF(OFFSET('Hygiene Data'!$H$12,0,10*ROW('Hygiene Data'!H163))="","",OFFSET('Hygiene Data'!$H$12,0,10*ROW('Hygiene Data'!H163)))</f>
        <v/>
      </c>
      <c r="EC169" s="297" t="str">
        <f ca="true">+IF(OFFSET('Hygiene Data'!$H$13,0,10*ROW('Hygiene Data'!H163))="","",OFFSET('Hygiene Data'!$H$13,0,10*ROW('Hygiene Data'!H163)))</f>
        <v/>
      </c>
      <c r="ED169" s="297" t="str">
        <f ca="true">+IF(OFFSET('Hygiene Data'!$I$11,0,10*ROW('Hygiene Data'!I163))="","",OFFSET('Hygiene Data'!$I$11,0,10*ROW('Hygiene Data'!I163)))</f>
        <v/>
      </c>
      <c r="EE169" s="297" t="str">
        <f ca="true">+IF(OFFSET('Hygiene Data'!$I$12,0,10*ROW('Hygiene Data'!I163))="","",OFFSET('Hygiene Data'!$I$12,0,10*ROW('Hygiene Data'!I163)))</f>
        <v/>
      </c>
      <c r="EF169" s="29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3"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7"/>
      <c r="BS170" s="297" t="str">
        <f ca="true">+IF(OFFSET('Water Data'!$D$27,0,10*ROW('Water Data'!D164))="","",OFFSET('Water Data'!$D$27,0,10*ROW('Water Data'!D164)))</f>
        <v/>
      </c>
      <c r="BT170" s="297" t="str">
        <f ca="true">+IF(OFFSET('Water Data'!$D$28,0,10*ROW('Water Data'!D164))="","",OFFSET('Water Data'!$D$28,0,10*ROW('Water Data'!D164)))</f>
        <v/>
      </c>
      <c r="BU170" s="297" t="str">
        <f ca="true">+IF(OFFSET('Water Data'!$D$29,0,10*ROW('Water Data'!D164))="","",OFFSET('Water Data'!$D$29,0,10*ROW('Water Data'!D164)))</f>
        <v/>
      </c>
      <c r="BV170" s="297" t="str">
        <f ca="true">+IF(OFFSET('Water Data'!$E$27,0,10*ROW('Water Data'!E164))="","",OFFSET('Water Data'!$E$27,0,10*ROW('Water Data'!E164)))</f>
        <v/>
      </c>
      <c r="BW170" s="297" t="str">
        <f ca="true">+IF(OFFSET('Water Data'!$E$28,0,10*ROW('Water Data'!E164))="","",OFFSET('Water Data'!$E$28,0,10*ROW('Water Data'!E164)))</f>
        <v/>
      </c>
      <c r="BX170" s="297" t="str">
        <f ca="true">+IF(OFFSET('Water Data'!$E$29,0,10*ROW('Water Data'!E164))="","",OFFSET('Water Data'!$E$29,0,10*ROW('Water Data'!E164)))</f>
        <v/>
      </c>
      <c r="BY170" s="297" t="str">
        <f ca="true">+IF(OFFSET('Water Data'!$F$27,0,10*ROW('Water Data'!F164))="","",OFFSET('Water Data'!$F$27,0,10*ROW('Water Data'!F164)))</f>
        <v/>
      </c>
      <c r="BZ170" s="297" t="str">
        <f ca="true">+IF(OFFSET('Water Data'!$F$28,0,10*ROW('Water Data'!F164))="","",OFFSET('Water Data'!$F$28,0,10*ROW('Water Data'!F164)))</f>
        <v/>
      </c>
      <c r="CA170" s="297" t="str">
        <f ca="true">+IF(OFFSET('Water Data'!$F$29,0,10*ROW('Water Data'!F164))="","",OFFSET('Water Data'!$F$29,0,10*ROW('Water Data'!F164)))</f>
        <v/>
      </c>
      <c r="CB170" s="297" t="str">
        <f ca="true">+IF(OFFSET('Water Data'!$G$27,0,10*ROW('Water Data'!G164))="","",OFFSET('Water Data'!$G$27,0,10*ROW('Water Data'!G164)))</f>
        <v/>
      </c>
      <c r="CC170" s="297" t="str">
        <f ca="true">+IF(OFFSET('Water Data'!$G$28,0,10*ROW('Water Data'!G164))="","",OFFSET('Water Data'!$G$28,0,10*ROW('Water Data'!G164)))</f>
        <v/>
      </c>
      <c r="CD170" s="297" t="str">
        <f ca="true">+IF(OFFSET('Water Data'!$G$29,0,10*ROW('Water Data'!G164))="","",OFFSET('Water Data'!$G$29,0,10*ROW('Water Data'!G164)))</f>
        <v/>
      </c>
      <c r="CE170" s="297" t="str">
        <f ca="true">+IF(OFFSET('Water Data'!$H$27,0,10*ROW('Water Data'!H164))="","",OFFSET('Water Data'!$H$27,0,10*ROW('Water Data'!H164)))</f>
        <v/>
      </c>
      <c r="CF170" s="297" t="str">
        <f ca="true">+IF(OFFSET('Water Data'!$H$28,0,10*ROW('Water Data'!H164))="","",OFFSET('Water Data'!$H$28,0,10*ROW('Water Data'!H164)))</f>
        <v/>
      </c>
      <c r="CG170" s="297" t="str">
        <f ca="true">+IF(OFFSET('Water Data'!$H$29,0,10*ROW('Water Data'!H164))="","",OFFSET('Water Data'!$H$29,0,10*ROW('Water Data'!H164)))</f>
        <v/>
      </c>
      <c r="CH170" s="297" t="str">
        <f ca="true">+IF(OFFSET('Water Data'!$I$27,0,10*ROW('Water Data'!I164))="","",OFFSET('Water Data'!$I$27,0,10*ROW('Water Data'!I164)))</f>
        <v/>
      </c>
      <c r="CI170" s="297" t="str">
        <f ca="true">+IF(OFFSET('Water Data'!$I$28,0,10*ROW('Water Data'!I164))="","",OFFSET('Water Data'!$I$28,0,10*ROW('Water Data'!I164)))</f>
        <v/>
      </c>
      <c r="CJ170" s="297" t="str">
        <f ca="true">+IF(OFFSET('Water Data'!$I$29,0,10*ROW('Water Data'!I164))="","",OFFSET('Water Data'!$I$29,0,10*ROW('Water Data'!I164)))</f>
        <v/>
      </c>
      <c r="CK170" s="297" t="str">
        <f ca="true">+IF(OFFSET('Sanitation Data'!$D$28,0,10*ROW('Sanitation Data'!D164))="","",OFFSET('Sanitation Data'!$D$28,0,10*ROW('Sanitation Data'!D164)))</f>
        <v/>
      </c>
      <c r="CL170" s="297" t="str">
        <f ca="true">+IF(OFFSET('Sanitation Data'!$D$29,0,10*ROW('Sanitation Data'!D164))="","",OFFSET('Sanitation Data'!$D$29,0,10*ROW('Sanitation Data'!D164)))</f>
        <v/>
      </c>
      <c r="CM170" s="297" t="str">
        <f ca="true">+IF(OFFSET('Sanitation Data'!$D$30,0,10*ROW('Sanitation Data'!D164))="","",OFFSET('Sanitation Data'!$D$30,0,10*ROW('Sanitation Data'!D164)))</f>
        <v/>
      </c>
      <c r="CN170" s="297" t="str">
        <f ca="true">+IF(OFFSET('Sanitation Data'!$D$31,0,10*ROW('Sanitation Data'!D164))="","",OFFSET('Sanitation Data'!$D$31,0,10*ROW('Sanitation Data'!D164)))</f>
        <v/>
      </c>
      <c r="CO170" s="297" t="str">
        <f ca="true">+IF(OFFSET('Sanitation Data'!$D$32,0,10*ROW('Sanitation Data'!D164))="","",OFFSET('Sanitation Data'!$D$32,0,10*ROW('Sanitation Data'!D164)))</f>
        <v/>
      </c>
      <c r="CP170" s="297" t="str">
        <f ca="true">+IF(OFFSET('Sanitation Data'!$E$28,0,10*ROW('Sanitation Data'!E164))="","",OFFSET('Sanitation Data'!$E$28,0,10*ROW('Sanitation Data'!E164)))</f>
        <v/>
      </c>
      <c r="CQ170" s="297" t="str">
        <f ca="true">+IF(OFFSET('Sanitation Data'!$E$29,0,10*ROW('Sanitation Data'!E164))="","",OFFSET('Sanitation Data'!$E$29,0,10*ROW('Sanitation Data'!E164)))</f>
        <v/>
      </c>
      <c r="CR170" s="297" t="str">
        <f ca="true">+IF(OFFSET('Sanitation Data'!$E$30,0,10*ROW('Sanitation Data'!E164))="","",OFFSET('Sanitation Data'!$E$30,0,10*ROW('Sanitation Data'!E164)))</f>
        <v/>
      </c>
      <c r="CS170" s="297" t="str">
        <f ca="true">+IF(OFFSET('Sanitation Data'!$E$31,0,10*ROW('Sanitation Data'!E164))="","",OFFSET('Sanitation Data'!$E$31,0,10*ROW('Sanitation Data'!E164)))</f>
        <v/>
      </c>
      <c r="CT170" s="297" t="str">
        <f ca="true">+IF(OFFSET('Sanitation Data'!$E$32,0,10*ROW('Sanitation Data'!E164))="","",OFFSET('Sanitation Data'!$E$32,0,10*ROW('Sanitation Data'!E164)))</f>
        <v/>
      </c>
      <c r="CU170" s="297" t="str">
        <f ca="true">+IF(OFFSET('Sanitation Data'!$F$28,0,10*ROW('Sanitation Data'!F164))="","",OFFSET('Sanitation Data'!$F$28,0,10*ROW('Sanitation Data'!F164)))</f>
        <v/>
      </c>
      <c r="CV170" s="297" t="str">
        <f ca="true">+IF(OFFSET('Sanitation Data'!$F$29,0,10*ROW('Sanitation Data'!F164))="","",OFFSET('Sanitation Data'!$F$29,0,10*ROW('Sanitation Data'!F164)))</f>
        <v/>
      </c>
      <c r="CW170" s="297" t="str">
        <f ca="true">+IF(OFFSET('Sanitation Data'!$F$30,0,10*ROW('Sanitation Data'!F164))="","",OFFSET('Sanitation Data'!$F$30,0,10*ROW('Sanitation Data'!F164)))</f>
        <v/>
      </c>
      <c r="CX170" s="297" t="str">
        <f ca="true">+IF(OFFSET('Sanitation Data'!$F$31,0,10*ROW('Sanitation Data'!F164))="","",OFFSET('Sanitation Data'!$F$31,0,10*ROW('Sanitation Data'!F164)))</f>
        <v/>
      </c>
      <c r="CY170" s="297" t="str">
        <f ca="true">+IF(OFFSET('Sanitation Data'!$F$32,0,10*ROW('Sanitation Data'!F164))="","",OFFSET('Sanitation Data'!$F$32,0,10*ROW('Sanitation Data'!F164)))</f>
        <v/>
      </c>
      <c r="CZ170" s="297" t="str">
        <f ca="true">+IF(OFFSET('Sanitation Data'!$G$28,0,10*ROW('Sanitation Data'!G164))="","",OFFSET('Sanitation Data'!$G$28,0,10*ROW('Sanitation Data'!G164)))</f>
        <v/>
      </c>
      <c r="DA170" s="297" t="str">
        <f ca="true">+IF(OFFSET('Sanitation Data'!$G$29,0,10*ROW('Sanitation Data'!G164))="","",OFFSET('Sanitation Data'!$G$29,0,10*ROW('Sanitation Data'!G164)))</f>
        <v/>
      </c>
      <c r="DB170" s="297" t="str">
        <f ca="true">+IF(OFFSET('Sanitation Data'!$G$30,0,10*ROW('Sanitation Data'!G164))="","",OFFSET('Sanitation Data'!$G$30,0,10*ROW('Sanitation Data'!G164)))</f>
        <v/>
      </c>
      <c r="DC170" s="297" t="str">
        <f ca="true">+IF(OFFSET('Sanitation Data'!$G$31,0,10*ROW('Sanitation Data'!G164))="","",OFFSET('Sanitation Data'!$G$31,0,10*ROW('Sanitation Data'!G164)))</f>
        <v/>
      </c>
      <c r="DD170" s="297" t="str">
        <f ca="true">+IF(OFFSET('Sanitation Data'!$G$32,0,10*ROW('Sanitation Data'!G164))="","",OFFSET('Sanitation Data'!$G$32,0,10*ROW('Sanitation Data'!G164)))</f>
        <v/>
      </c>
      <c r="DE170" s="297" t="str">
        <f ca="true">+IF(OFFSET('Sanitation Data'!$H$28,0,10*ROW('Sanitation Data'!H164))="","",OFFSET('Sanitation Data'!$H$28,0,10*ROW('Sanitation Data'!H164)))</f>
        <v/>
      </c>
      <c r="DF170" s="297" t="str">
        <f ca="true">+IF(OFFSET('Sanitation Data'!$H$29,0,10*ROW('Sanitation Data'!H164))="","",OFFSET('Sanitation Data'!$H$29,0,10*ROW('Sanitation Data'!H164)))</f>
        <v/>
      </c>
      <c r="DG170" s="297" t="str">
        <f ca="true">+IF(OFFSET('Sanitation Data'!$H$30,0,10*ROW('Sanitation Data'!H164))="","",OFFSET('Sanitation Data'!$H$30,0,10*ROW('Sanitation Data'!H164)))</f>
        <v/>
      </c>
      <c r="DH170" s="297" t="str">
        <f ca="true">+IF(OFFSET('Sanitation Data'!$H$31,0,10*ROW('Sanitation Data'!H164))="","",OFFSET('Sanitation Data'!$H$31,0,10*ROW('Sanitation Data'!H164)))</f>
        <v/>
      </c>
      <c r="DI170" s="297" t="str">
        <f ca="true">+IF(OFFSET('Sanitation Data'!$H$32,0,10*ROW('Sanitation Data'!H164))="","",OFFSET('Sanitation Data'!$H$32,0,10*ROW('Sanitation Data'!H164)))</f>
        <v/>
      </c>
      <c r="DJ170" s="297" t="str">
        <f ca="true">+IF(OFFSET('Sanitation Data'!$I$28,0,10*ROW('Sanitation Data'!I164))="","",OFFSET('Sanitation Data'!$I$28,0,10*ROW('Sanitation Data'!I164)))</f>
        <v/>
      </c>
      <c r="DK170" s="297" t="str">
        <f ca="true">+IF(OFFSET('Sanitation Data'!$I$29,0,10*ROW('Sanitation Data'!I164))="","",OFFSET('Sanitation Data'!$I$29,0,10*ROW('Sanitation Data'!I164)))</f>
        <v/>
      </c>
      <c r="DL170" s="297" t="str">
        <f ca="true">+IF(OFFSET('Sanitation Data'!$I$30,0,10*ROW('Sanitation Data'!I164))="","",OFFSET('Sanitation Data'!$I$30,0,10*ROW('Sanitation Data'!I164)))</f>
        <v/>
      </c>
      <c r="DM170" s="297" t="str">
        <f ca="true">+IF(OFFSET('Sanitation Data'!$I$31,0,10*ROW('Sanitation Data'!I164))="","",OFFSET('Sanitation Data'!$I$31,0,10*ROW('Sanitation Data'!I164)))</f>
        <v/>
      </c>
      <c r="DN170" s="297" t="str">
        <f ca="true">+IF(OFFSET('Sanitation Data'!$I$32,0,10*ROW('Sanitation Data'!I164))="","",OFFSET('Sanitation Data'!$I$32,0,10*ROW('Sanitation Data'!I164)))</f>
        <v/>
      </c>
      <c r="DO170" s="297" t="str">
        <f ca="true">+IF(OFFSET('Hygiene Data'!$D$11,0,10*ROW('Hygiene Data'!D164))="","",OFFSET('Hygiene Data'!$D$11,0,10*ROW('Hygiene Data'!D164)))</f>
        <v/>
      </c>
      <c r="DP170" s="297" t="str">
        <f ca="true">+IF(OFFSET('Hygiene Data'!$D$12,0,10*ROW('Hygiene Data'!D164))="","",OFFSET('Hygiene Data'!$D$12,0,10*ROW('Hygiene Data'!D164)))</f>
        <v/>
      </c>
      <c r="DQ170" s="297" t="str">
        <f ca="true">+IF(OFFSET('Hygiene Data'!$D$13,0,10*ROW('Hygiene Data'!D164))="","",OFFSET('Hygiene Data'!$D$13,0,10*ROW('Hygiene Data'!D164)))</f>
        <v/>
      </c>
      <c r="DR170" s="297" t="str">
        <f ca="true">+IF(OFFSET('Hygiene Data'!$E$11,0,10*ROW('Hygiene Data'!E164))="","",OFFSET('Hygiene Data'!$E$11,0,10*ROW('Hygiene Data'!E164)))</f>
        <v/>
      </c>
      <c r="DS170" s="297" t="str">
        <f ca="true">+IF(OFFSET('Hygiene Data'!$E$12,0,10*ROW('Hygiene Data'!E164))="","",OFFSET('Hygiene Data'!$E$12,0,10*ROW('Hygiene Data'!E164)))</f>
        <v/>
      </c>
      <c r="DT170" s="297" t="str">
        <f ca="true">+IF(OFFSET('Hygiene Data'!$E$13,0,10*ROW('Hygiene Data'!E164))="","",OFFSET('Hygiene Data'!$E$13,0,10*ROW('Hygiene Data'!E164)))</f>
        <v/>
      </c>
      <c r="DU170" s="297" t="str">
        <f ca="true">+IF(OFFSET('Hygiene Data'!$F$11,0,10*ROW('Hygiene Data'!F164))="","",OFFSET('Hygiene Data'!$F$11,0,10*ROW('Hygiene Data'!F164)))</f>
        <v/>
      </c>
      <c r="DV170" s="297" t="str">
        <f ca="true">+IF(OFFSET('Hygiene Data'!$F$12,0,10*ROW('Hygiene Data'!F164))="","",OFFSET('Hygiene Data'!$F$12,0,10*ROW('Hygiene Data'!F164)))</f>
        <v/>
      </c>
      <c r="DW170" s="297" t="str">
        <f ca="true">+IF(OFFSET('Hygiene Data'!$F$13,0,10*ROW('Hygiene Data'!F164))="","",OFFSET('Hygiene Data'!$F$13,0,10*ROW('Hygiene Data'!F164)))</f>
        <v/>
      </c>
      <c r="DX170" s="297" t="str">
        <f ca="true">+IF(OFFSET('Hygiene Data'!$G$11,0,10*ROW('Hygiene Data'!G164))="","",OFFSET('Hygiene Data'!$G$11,0,10*ROW('Hygiene Data'!G164)))</f>
        <v/>
      </c>
      <c r="DY170" s="297" t="str">
        <f ca="true">+IF(OFFSET('Hygiene Data'!$G$12,0,10*ROW('Hygiene Data'!G164))="","",OFFSET('Hygiene Data'!$G$12,0,10*ROW('Hygiene Data'!G164)))</f>
        <v/>
      </c>
      <c r="DZ170" s="297" t="str">
        <f ca="true">+IF(OFFSET('Hygiene Data'!$G$13,0,10*ROW('Hygiene Data'!G164))="","",OFFSET('Hygiene Data'!$G$13,0,10*ROW('Hygiene Data'!G164)))</f>
        <v/>
      </c>
      <c r="EA170" s="297" t="str">
        <f ca="true">+IF(OFFSET('Hygiene Data'!$H$11,0,10*ROW('Hygiene Data'!H164))="","",OFFSET('Hygiene Data'!$H$11,0,10*ROW('Hygiene Data'!H164)))</f>
        <v/>
      </c>
      <c r="EB170" s="297" t="str">
        <f ca="true">+IF(OFFSET('Hygiene Data'!$H$12,0,10*ROW('Hygiene Data'!H164))="","",OFFSET('Hygiene Data'!$H$12,0,10*ROW('Hygiene Data'!H164)))</f>
        <v/>
      </c>
      <c r="EC170" s="297" t="str">
        <f ca="true">+IF(OFFSET('Hygiene Data'!$H$13,0,10*ROW('Hygiene Data'!H164))="","",OFFSET('Hygiene Data'!$H$13,0,10*ROW('Hygiene Data'!H164)))</f>
        <v/>
      </c>
      <c r="ED170" s="297" t="str">
        <f ca="true">+IF(OFFSET('Hygiene Data'!$I$11,0,10*ROW('Hygiene Data'!I164))="","",OFFSET('Hygiene Data'!$I$11,0,10*ROW('Hygiene Data'!I164)))</f>
        <v/>
      </c>
      <c r="EE170" s="297" t="str">
        <f ca="true">+IF(OFFSET('Hygiene Data'!$I$12,0,10*ROW('Hygiene Data'!I164))="","",OFFSET('Hygiene Data'!$I$12,0,10*ROW('Hygiene Data'!I164)))</f>
        <v/>
      </c>
      <c r="EF170" s="29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3"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7"/>
      <c r="BS171" s="297" t="str">
        <f ca="true">+IF(OFFSET('Water Data'!$D$27,0,10*ROW('Water Data'!D165))="","",OFFSET('Water Data'!$D$27,0,10*ROW('Water Data'!D165)))</f>
        <v/>
      </c>
      <c r="BT171" s="297" t="str">
        <f ca="true">+IF(OFFSET('Water Data'!$D$28,0,10*ROW('Water Data'!D165))="","",OFFSET('Water Data'!$D$28,0,10*ROW('Water Data'!D165)))</f>
        <v/>
      </c>
      <c r="BU171" s="297" t="str">
        <f ca="true">+IF(OFFSET('Water Data'!$D$29,0,10*ROW('Water Data'!D165))="","",OFFSET('Water Data'!$D$29,0,10*ROW('Water Data'!D165)))</f>
        <v/>
      </c>
      <c r="BV171" s="297" t="str">
        <f ca="true">+IF(OFFSET('Water Data'!$E$27,0,10*ROW('Water Data'!E165))="","",OFFSET('Water Data'!$E$27,0,10*ROW('Water Data'!E165)))</f>
        <v/>
      </c>
      <c r="BW171" s="297" t="str">
        <f ca="true">+IF(OFFSET('Water Data'!$E$28,0,10*ROW('Water Data'!E165))="","",OFFSET('Water Data'!$E$28,0,10*ROW('Water Data'!E165)))</f>
        <v/>
      </c>
      <c r="BX171" s="297" t="str">
        <f ca="true">+IF(OFFSET('Water Data'!$E$29,0,10*ROW('Water Data'!E165))="","",OFFSET('Water Data'!$E$29,0,10*ROW('Water Data'!E165)))</f>
        <v/>
      </c>
      <c r="BY171" s="297" t="str">
        <f ca="true">+IF(OFFSET('Water Data'!$F$27,0,10*ROW('Water Data'!F165))="","",OFFSET('Water Data'!$F$27,0,10*ROW('Water Data'!F165)))</f>
        <v/>
      </c>
      <c r="BZ171" s="297" t="str">
        <f ca="true">+IF(OFFSET('Water Data'!$F$28,0,10*ROW('Water Data'!F165))="","",OFFSET('Water Data'!$F$28,0,10*ROW('Water Data'!F165)))</f>
        <v/>
      </c>
      <c r="CA171" s="297" t="str">
        <f ca="true">+IF(OFFSET('Water Data'!$F$29,0,10*ROW('Water Data'!F165))="","",OFFSET('Water Data'!$F$29,0,10*ROW('Water Data'!F165)))</f>
        <v/>
      </c>
      <c r="CB171" s="297" t="str">
        <f ca="true">+IF(OFFSET('Water Data'!$G$27,0,10*ROW('Water Data'!G165))="","",OFFSET('Water Data'!$G$27,0,10*ROW('Water Data'!G165)))</f>
        <v/>
      </c>
      <c r="CC171" s="297" t="str">
        <f ca="true">+IF(OFFSET('Water Data'!$G$28,0,10*ROW('Water Data'!G165))="","",OFFSET('Water Data'!$G$28,0,10*ROW('Water Data'!G165)))</f>
        <v/>
      </c>
      <c r="CD171" s="297" t="str">
        <f ca="true">+IF(OFFSET('Water Data'!$G$29,0,10*ROW('Water Data'!G165))="","",OFFSET('Water Data'!$G$29,0,10*ROW('Water Data'!G165)))</f>
        <v/>
      </c>
      <c r="CE171" s="297" t="str">
        <f ca="true">+IF(OFFSET('Water Data'!$H$27,0,10*ROW('Water Data'!H165))="","",OFFSET('Water Data'!$H$27,0,10*ROW('Water Data'!H165)))</f>
        <v/>
      </c>
      <c r="CF171" s="297" t="str">
        <f ca="true">+IF(OFFSET('Water Data'!$H$28,0,10*ROW('Water Data'!H165))="","",OFFSET('Water Data'!$H$28,0,10*ROW('Water Data'!H165)))</f>
        <v/>
      </c>
      <c r="CG171" s="297" t="str">
        <f ca="true">+IF(OFFSET('Water Data'!$H$29,0,10*ROW('Water Data'!H165))="","",OFFSET('Water Data'!$H$29,0,10*ROW('Water Data'!H165)))</f>
        <v/>
      </c>
      <c r="CH171" s="297" t="str">
        <f ca="true">+IF(OFFSET('Water Data'!$I$27,0,10*ROW('Water Data'!I165))="","",OFFSET('Water Data'!$I$27,0,10*ROW('Water Data'!I165)))</f>
        <v/>
      </c>
      <c r="CI171" s="297" t="str">
        <f ca="true">+IF(OFFSET('Water Data'!$I$28,0,10*ROW('Water Data'!I165))="","",OFFSET('Water Data'!$I$28,0,10*ROW('Water Data'!I165)))</f>
        <v/>
      </c>
      <c r="CJ171" s="297" t="str">
        <f ca="true">+IF(OFFSET('Water Data'!$I$29,0,10*ROW('Water Data'!I165))="","",OFFSET('Water Data'!$I$29,0,10*ROW('Water Data'!I165)))</f>
        <v/>
      </c>
      <c r="CK171" s="297" t="str">
        <f ca="true">+IF(OFFSET('Sanitation Data'!$D$28,0,10*ROW('Sanitation Data'!D165))="","",OFFSET('Sanitation Data'!$D$28,0,10*ROW('Sanitation Data'!D165)))</f>
        <v/>
      </c>
      <c r="CL171" s="297" t="str">
        <f ca="true">+IF(OFFSET('Sanitation Data'!$D$29,0,10*ROW('Sanitation Data'!D165))="","",OFFSET('Sanitation Data'!$D$29,0,10*ROW('Sanitation Data'!D165)))</f>
        <v/>
      </c>
      <c r="CM171" s="297" t="str">
        <f ca="true">+IF(OFFSET('Sanitation Data'!$D$30,0,10*ROW('Sanitation Data'!D165))="","",OFFSET('Sanitation Data'!$D$30,0,10*ROW('Sanitation Data'!D165)))</f>
        <v/>
      </c>
      <c r="CN171" s="297" t="str">
        <f ca="true">+IF(OFFSET('Sanitation Data'!$D$31,0,10*ROW('Sanitation Data'!D165))="","",OFFSET('Sanitation Data'!$D$31,0,10*ROW('Sanitation Data'!D165)))</f>
        <v/>
      </c>
      <c r="CO171" s="297" t="str">
        <f ca="true">+IF(OFFSET('Sanitation Data'!$D$32,0,10*ROW('Sanitation Data'!D165))="","",OFFSET('Sanitation Data'!$D$32,0,10*ROW('Sanitation Data'!D165)))</f>
        <v/>
      </c>
      <c r="CP171" s="297" t="str">
        <f ca="true">+IF(OFFSET('Sanitation Data'!$E$28,0,10*ROW('Sanitation Data'!E165))="","",OFFSET('Sanitation Data'!$E$28,0,10*ROW('Sanitation Data'!E165)))</f>
        <v/>
      </c>
      <c r="CQ171" s="297" t="str">
        <f ca="true">+IF(OFFSET('Sanitation Data'!$E$29,0,10*ROW('Sanitation Data'!E165))="","",OFFSET('Sanitation Data'!$E$29,0,10*ROW('Sanitation Data'!E165)))</f>
        <v/>
      </c>
      <c r="CR171" s="297" t="str">
        <f ca="true">+IF(OFFSET('Sanitation Data'!$E$30,0,10*ROW('Sanitation Data'!E165))="","",OFFSET('Sanitation Data'!$E$30,0,10*ROW('Sanitation Data'!E165)))</f>
        <v/>
      </c>
      <c r="CS171" s="297" t="str">
        <f ca="true">+IF(OFFSET('Sanitation Data'!$E$31,0,10*ROW('Sanitation Data'!E165))="","",OFFSET('Sanitation Data'!$E$31,0,10*ROW('Sanitation Data'!E165)))</f>
        <v/>
      </c>
      <c r="CT171" s="297" t="str">
        <f ca="true">+IF(OFFSET('Sanitation Data'!$E$32,0,10*ROW('Sanitation Data'!E165))="","",OFFSET('Sanitation Data'!$E$32,0,10*ROW('Sanitation Data'!E165)))</f>
        <v/>
      </c>
      <c r="CU171" s="297" t="str">
        <f ca="true">+IF(OFFSET('Sanitation Data'!$F$28,0,10*ROW('Sanitation Data'!F165))="","",OFFSET('Sanitation Data'!$F$28,0,10*ROW('Sanitation Data'!F165)))</f>
        <v/>
      </c>
      <c r="CV171" s="297" t="str">
        <f ca="true">+IF(OFFSET('Sanitation Data'!$F$29,0,10*ROW('Sanitation Data'!F165))="","",OFFSET('Sanitation Data'!$F$29,0,10*ROW('Sanitation Data'!F165)))</f>
        <v/>
      </c>
      <c r="CW171" s="297" t="str">
        <f ca="true">+IF(OFFSET('Sanitation Data'!$F$30,0,10*ROW('Sanitation Data'!F165))="","",OFFSET('Sanitation Data'!$F$30,0,10*ROW('Sanitation Data'!F165)))</f>
        <v/>
      </c>
      <c r="CX171" s="297" t="str">
        <f ca="true">+IF(OFFSET('Sanitation Data'!$F$31,0,10*ROW('Sanitation Data'!F165))="","",OFFSET('Sanitation Data'!$F$31,0,10*ROW('Sanitation Data'!F165)))</f>
        <v/>
      </c>
      <c r="CY171" s="297" t="str">
        <f ca="true">+IF(OFFSET('Sanitation Data'!$F$32,0,10*ROW('Sanitation Data'!F165))="","",OFFSET('Sanitation Data'!$F$32,0,10*ROW('Sanitation Data'!F165)))</f>
        <v/>
      </c>
      <c r="CZ171" s="297" t="str">
        <f ca="true">+IF(OFFSET('Sanitation Data'!$G$28,0,10*ROW('Sanitation Data'!G165))="","",OFFSET('Sanitation Data'!$G$28,0,10*ROW('Sanitation Data'!G165)))</f>
        <v/>
      </c>
      <c r="DA171" s="297" t="str">
        <f ca="true">+IF(OFFSET('Sanitation Data'!$G$29,0,10*ROW('Sanitation Data'!G165))="","",OFFSET('Sanitation Data'!$G$29,0,10*ROW('Sanitation Data'!G165)))</f>
        <v/>
      </c>
      <c r="DB171" s="297" t="str">
        <f ca="true">+IF(OFFSET('Sanitation Data'!$G$30,0,10*ROW('Sanitation Data'!G165))="","",OFFSET('Sanitation Data'!$G$30,0,10*ROW('Sanitation Data'!G165)))</f>
        <v/>
      </c>
      <c r="DC171" s="297" t="str">
        <f ca="true">+IF(OFFSET('Sanitation Data'!$G$31,0,10*ROW('Sanitation Data'!G165))="","",OFFSET('Sanitation Data'!$G$31,0,10*ROW('Sanitation Data'!G165)))</f>
        <v/>
      </c>
      <c r="DD171" s="297" t="str">
        <f ca="true">+IF(OFFSET('Sanitation Data'!$G$32,0,10*ROW('Sanitation Data'!G165))="","",OFFSET('Sanitation Data'!$G$32,0,10*ROW('Sanitation Data'!G165)))</f>
        <v/>
      </c>
      <c r="DE171" s="297" t="str">
        <f ca="true">+IF(OFFSET('Sanitation Data'!$H$28,0,10*ROW('Sanitation Data'!H165))="","",OFFSET('Sanitation Data'!$H$28,0,10*ROW('Sanitation Data'!H165)))</f>
        <v/>
      </c>
      <c r="DF171" s="297" t="str">
        <f ca="true">+IF(OFFSET('Sanitation Data'!$H$29,0,10*ROW('Sanitation Data'!H165))="","",OFFSET('Sanitation Data'!$H$29,0,10*ROW('Sanitation Data'!H165)))</f>
        <v/>
      </c>
      <c r="DG171" s="297" t="str">
        <f ca="true">+IF(OFFSET('Sanitation Data'!$H$30,0,10*ROW('Sanitation Data'!H165))="","",OFFSET('Sanitation Data'!$H$30,0,10*ROW('Sanitation Data'!H165)))</f>
        <v/>
      </c>
      <c r="DH171" s="297" t="str">
        <f ca="true">+IF(OFFSET('Sanitation Data'!$H$31,0,10*ROW('Sanitation Data'!H165))="","",OFFSET('Sanitation Data'!$H$31,0,10*ROW('Sanitation Data'!H165)))</f>
        <v/>
      </c>
      <c r="DI171" s="297" t="str">
        <f ca="true">+IF(OFFSET('Sanitation Data'!$H$32,0,10*ROW('Sanitation Data'!H165))="","",OFFSET('Sanitation Data'!$H$32,0,10*ROW('Sanitation Data'!H165)))</f>
        <v/>
      </c>
      <c r="DJ171" s="297" t="str">
        <f ca="true">+IF(OFFSET('Sanitation Data'!$I$28,0,10*ROW('Sanitation Data'!I165))="","",OFFSET('Sanitation Data'!$I$28,0,10*ROW('Sanitation Data'!I165)))</f>
        <v/>
      </c>
      <c r="DK171" s="297" t="str">
        <f ca="true">+IF(OFFSET('Sanitation Data'!$I$29,0,10*ROW('Sanitation Data'!I165))="","",OFFSET('Sanitation Data'!$I$29,0,10*ROW('Sanitation Data'!I165)))</f>
        <v/>
      </c>
      <c r="DL171" s="297" t="str">
        <f ca="true">+IF(OFFSET('Sanitation Data'!$I$30,0,10*ROW('Sanitation Data'!I165))="","",OFFSET('Sanitation Data'!$I$30,0,10*ROW('Sanitation Data'!I165)))</f>
        <v/>
      </c>
      <c r="DM171" s="297" t="str">
        <f ca="true">+IF(OFFSET('Sanitation Data'!$I$31,0,10*ROW('Sanitation Data'!I165))="","",OFFSET('Sanitation Data'!$I$31,0,10*ROW('Sanitation Data'!I165)))</f>
        <v/>
      </c>
      <c r="DN171" s="297" t="str">
        <f ca="true">+IF(OFFSET('Sanitation Data'!$I$32,0,10*ROW('Sanitation Data'!I165))="","",OFFSET('Sanitation Data'!$I$32,0,10*ROW('Sanitation Data'!I165)))</f>
        <v/>
      </c>
      <c r="DO171" s="297" t="str">
        <f ca="true">+IF(OFFSET('Hygiene Data'!$D$11,0,10*ROW('Hygiene Data'!D165))="","",OFFSET('Hygiene Data'!$D$11,0,10*ROW('Hygiene Data'!D165)))</f>
        <v/>
      </c>
      <c r="DP171" s="297" t="str">
        <f ca="true">+IF(OFFSET('Hygiene Data'!$D$12,0,10*ROW('Hygiene Data'!D165))="","",OFFSET('Hygiene Data'!$D$12,0,10*ROW('Hygiene Data'!D165)))</f>
        <v/>
      </c>
      <c r="DQ171" s="297" t="str">
        <f ca="true">+IF(OFFSET('Hygiene Data'!$D$13,0,10*ROW('Hygiene Data'!D165))="","",OFFSET('Hygiene Data'!$D$13,0,10*ROW('Hygiene Data'!D165)))</f>
        <v/>
      </c>
      <c r="DR171" s="297" t="str">
        <f ca="true">+IF(OFFSET('Hygiene Data'!$E$11,0,10*ROW('Hygiene Data'!E165))="","",OFFSET('Hygiene Data'!$E$11,0,10*ROW('Hygiene Data'!E165)))</f>
        <v/>
      </c>
      <c r="DS171" s="297" t="str">
        <f ca="true">+IF(OFFSET('Hygiene Data'!$E$12,0,10*ROW('Hygiene Data'!E165))="","",OFFSET('Hygiene Data'!$E$12,0,10*ROW('Hygiene Data'!E165)))</f>
        <v/>
      </c>
      <c r="DT171" s="297" t="str">
        <f ca="true">+IF(OFFSET('Hygiene Data'!$E$13,0,10*ROW('Hygiene Data'!E165))="","",OFFSET('Hygiene Data'!$E$13,0,10*ROW('Hygiene Data'!E165)))</f>
        <v/>
      </c>
      <c r="DU171" s="297" t="str">
        <f ca="true">+IF(OFFSET('Hygiene Data'!$F$11,0,10*ROW('Hygiene Data'!F165))="","",OFFSET('Hygiene Data'!$F$11,0,10*ROW('Hygiene Data'!F165)))</f>
        <v/>
      </c>
      <c r="DV171" s="297" t="str">
        <f ca="true">+IF(OFFSET('Hygiene Data'!$F$12,0,10*ROW('Hygiene Data'!F165))="","",OFFSET('Hygiene Data'!$F$12,0,10*ROW('Hygiene Data'!F165)))</f>
        <v/>
      </c>
      <c r="DW171" s="297" t="str">
        <f ca="true">+IF(OFFSET('Hygiene Data'!$F$13,0,10*ROW('Hygiene Data'!F165))="","",OFFSET('Hygiene Data'!$F$13,0,10*ROW('Hygiene Data'!F165)))</f>
        <v/>
      </c>
      <c r="DX171" s="297" t="str">
        <f ca="true">+IF(OFFSET('Hygiene Data'!$G$11,0,10*ROW('Hygiene Data'!G165))="","",OFFSET('Hygiene Data'!$G$11,0,10*ROW('Hygiene Data'!G165)))</f>
        <v/>
      </c>
      <c r="DY171" s="297" t="str">
        <f ca="true">+IF(OFFSET('Hygiene Data'!$G$12,0,10*ROW('Hygiene Data'!G165))="","",OFFSET('Hygiene Data'!$G$12,0,10*ROW('Hygiene Data'!G165)))</f>
        <v/>
      </c>
      <c r="DZ171" s="297" t="str">
        <f ca="true">+IF(OFFSET('Hygiene Data'!$G$13,0,10*ROW('Hygiene Data'!G165))="","",OFFSET('Hygiene Data'!$G$13,0,10*ROW('Hygiene Data'!G165)))</f>
        <v/>
      </c>
      <c r="EA171" s="297" t="str">
        <f ca="true">+IF(OFFSET('Hygiene Data'!$H$11,0,10*ROW('Hygiene Data'!H165))="","",OFFSET('Hygiene Data'!$H$11,0,10*ROW('Hygiene Data'!H165)))</f>
        <v/>
      </c>
      <c r="EB171" s="297" t="str">
        <f ca="true">+IF(OFFSET('Hygiene Data'!$H$12,0,10*ROW('Hygiene Data'!H165))="","",OFFSET('Hygiene Data'!$H$12,0,10*ROW('Hygiene Data'!H165)))</f>
        <v/>
      </c>
      <c r="EC171" s="297" t="str">
        <f ca="true">+IF(OFFSET('Hygiene Data'!$H$13,0,10*ROW('Hygiene Data'!H165))="","",OFFSET('Hygiene Data'!$H$13,0,10*ROW('Hygiene Data'!H165)))</f>
        <v/>
      </c>
      <c r="ED171" s="297" t="str">
        <f ca="true">+IF(OFFSET('Hygiene Data'!$I$11,0,10*ROW('Hygiene Data'!I165))="","",OFFSET('Hygiene Data'!$I$11,0,10*ROW('Hygiene Data'!I165)))</f>
        <v/>
      </c>
      <c r="EE171" s="297" t="str">
        <f ca="true">+IF(OFFSET('Hygiene Data'!$I$12,0,10*ROW('Hygiene Data'!I165))="","",OFFSET('Hygiene Data'!$I$12,0,10*ROW('Hygiene Data'!I165)))</f>
        <v/>
      </c>
      <c r="EF171" s="29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3"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7"/>
      <c r="BS172" s="297" t="str">
        <f ca="true">+IF(OFFSET('Water Data'!$D$27,0,10*ROW('Water Data'!D166))="","",OFFSET('Water Data'!$D$27,0,10*ROW('Water Data'!D166)))</f>
        <v/>
      </c>
      <c r="BT172" s="297" t="str">
        <f ca="true">+IF(OFFSET('Water Data'!$D$28,0,10*ROW('Water Data'!D166))="","",OFFSET('Water Data'!$D$28,0,10*ROW('Water Data'!D166)))</f>
        <v/>
      </c>
      <c r="BU172" s="297" t="str">
        <f ca="true">+IF(OFFSET('Water Data'!$D$29,0,10*ROW('Water Data'!D166))="","",OFFSET('Water Data'!$D$29,0,10*ROW('Water Data'!D166)))</f>
        <v/>
      </c>
      <c r="BV172" s="297" t="str">
        <f ca="true">+IF(OFFSET('Water Data'!$E$27,0,10*ROW('Water Data'!E166))="","",OFFSET('Water Data'!$E$27,0,10*ROW('Water Data'!E166)))</f>
        <v/>
      </c>
      <c r="BW172" s="297" t="str">
        <f ca="true">+IF(OFFSET('Water Data'!$E$28,0,10*ROW('Water Data'!E166))="","",OFFSET('Water Data'!$E$28,0,10*ROW('Water Data'!E166)))</f>
        <v/>
      </c>
      <c r="BX172" s="297" t="str">
        <f ca="true">+IF(OFFSET('Water Data'!$E$29,0,10*ROW('Water Data'!E166))="","",OFFSET('Water Data'!$E$29,0,10*ROW('Water Data'!E166)))</f>
        <v/>
      </c>
      <c r="BY172" s="297" t="str">
        <f ca="true">+IF(OFFSET('Water Data'!$F$27,0,10*ROW('Water Data'!F166))="","",OFFSET('Water Data'!$F$27,0,10*ROW('Water Data'!F166)))</f>
        <v/>
      </c>
      <c r="BZ172" s="297" t="str">
        <f ca="true">+IF(OFFSET('Water Data'!$F$28,0,10*ROW('Water Data'!F166))="","",OFFSET('Water Data'!$F$28,0,10*ROW('Water Data'!F166)))</f>
        <v/>
      </c>
      <c r="CA172" s="297" t="str">
        <f ca="true">+IF(OFFSET('Water Data'!$F$29,0,10*ROW('Water Data'!F166))="","",OFFSET('Water Data'!$F$29,0,10*ROW('Water Data'!F166)))</f>
        <v/>
      </c>
      <c r="CB172" s="297" t="str">
        <f ca="true">+IF(OFFSET('Water Data'!$G$27,0,10*ROW('Water Data'!G166))="","",OFFSET('Water Data'!$G$27,0,10*ROW('Water Data'!G166)))</f>
        <v/>
      </c>
      <c r="CC172" s="297" t="str">
        <f ca="true">+IF(OFFSET('Water Data'!$G$28,0,10*ROW('Water Data'!G166))="","",OFFSET('Water Data'!$G$28,0,10*ROW('Water Data'!G166)))</f>
        <v/>
      </c>
      <c r="CD172" s="297" t="str">
        <f ca="true">+IF(OFFSET('Water Data'!$G$29,0,10*ROW('Water Data'!G166))="","",OFFSET('Water Data'!$G$29,0,10*ROW('Water Data'!G166)))</f>
        <v/>
      </c>
      <c r="CE172" s="297" t="str">
        <f ca="true">+IF(OFFSET('Water Data'!$H$27,0,10*ROW('Water Data'!H166))="","",OFFSET('Water Data'!$H$27,0,10*ROW('Water Data'!H166)))</f>
        <v/>
      </c>
      <c r="CF172" s="297" t="str">
        <f ca="true">+IF(OFFSET('Water Data'!$H$28,0,10*ROW('Water Data'!H166))="","",OFFSET('Water Data'!$H$28,0,10*ROW('Water Data'!H166)))</f>
        <v/>
      </c>
      <c r="CG172" s="297" t="str">
        <f ca="true">+IF(OFFSET('Water Data'!$H$29,0,10*ROW('Water Data'!H166))="","",OFFSET('Water Data'!$H$29,0,10*ROW('Water Data'!H166)))</f>
        <v/>
      </c>
      <c r="CH172" s="297" t="str">
        <f ca="true">+IF(OFFSET('Water Data'!$I$27,0,10*ROW('Water Data'!I166))="","",OFFSET('Water Data'!$I$27,0,10*ROW('Water Data'!I166)))</f>
        <v/>
      </c>
      <c r="CI172" s="297" t="str">
        <f ca="true">+IF(OFFSET('Water Data'!$I$28,0,10*ROW('Water Data'!I166))="","",OFFSET('Water Data'!$I$28,0,10*ROW('Water Data'!I166)))</f>
        <v/>
      </c>
      <c r="CJ172" s="297" t="str">
        <f ca="true">+IF(OFFSET('Water Data'!$I$29,0,10*ROW('Water Data'!I166))="","",OFFSET('Water Data'!$I$29,0,10*ROW('Water Data'!I166)))</f>
        <v/>
      </c>
      <c r="CK172" s="297" t="str">
        <f ca="true">+IF(OFFSET('Sanitation Data'!$D$28,0,10*ROW('Sanitation Data'!D166))="","",OFFSET('Sanitation Data'!$D$28,0,10*ROW('Sanitation Data'!D166)))</f>
        <v/>
      </c>
      <c r="CL172" s="297" t="str">
        <f ca="true">+IF(OFFSET('Sanitation Data'!$D$29,0,10*ROW('Sanitation Data'!D166))="","",OFFSET('Sanitation Data'!$D$29,0,10*ROW('Sanitation Data'!D166)))</f>
        <v/>
      </c>
      <c r="CM172" s="297" t="str">
        <f ca="true">+IF(OFFSET('Sanitation Data'!$D$30,0,10*ROW('Sanitation Data'!D166))="","",OFFSET('Sanitation Data'!$D$30,0,10*ROW('Sanitation Data'!D166)))</f>
        <v/>
      </c>
      <c r="CN172" s="297" t="str">
        <f ca="true">+IF(OFFSET('Sanitation Data'!$D$31,0,10*ROW('Sanitation Data'!D166))="","",OFFSET('Sanitation Data'!$D$31,0,10*ROW('Sanitation Data'!D166)))</f>
        <v/>
      </c>
      <c r="CO172" s="297" t="str">
        <f ca="true">+IF(OFFSET('Sanitation Data'!$D$32,0,10*ROW('Sanitation Data'!D166))="","",OFFSET('Sanitation Data'!$D$32,0,10*ROW('Sanitation Data'!D166)))</f>
        <v/>
      </c>
      <c r="CP172" s="297" t="str">
        <f ca="true">+IF(OFFSET('Sanitation Data'!$E$28,0,10*ROW('Sanitation Data'!E166))="","",OFFSET('Sanitation Data'!$E$28,0,10*ROW('Sanitation Data'!E166)))</f>
        <v/>
      </c>
      <c r="CQ172" s="297" t="str">
        <f ca="true">+IF(OFFSET('Sanitation Data'!$E$29,0,10*ROW('Sanitation Data'!E166))="","",OFFSET('Sanitation Data'!$E$29,0,10*ROW('Sanitation Data'!E166)))</f>
        <v/>
      </c>
      <c r="CR172" s="297" t="str">
        <f ca="true">+IF(OFFSET('Sanitation Data'!$E$30,0,10*ROW('Sanitation Data'!E166))="","",OFFSET('Sanitation Data'!$E$30,0,10*ROW('Sanitation Data'!E166)))</f>
        <v/>
      </c>
      <c r="CS172" s="297" t="str">
        <f ca="true">+IF(OFFSET('Sanitation Data'!$E$31,0,10*ROW('Sanitation Data'!E166))="","",OFFSET('Sanitation Data'!$E$31,0,10*ROW('Sanitation Data'!E166)))</f>
        <v/>
      </c>
      <c r="CT172" s="297" t="str">
        <f ca="true">+IF(OFFSET('Sanitation Data'!$E$32,0,10*ROW('Sanitation Data'!E166))="","",OFFSET('Sanitation Data'!$E$32,0,10*ROW('Sanitation Data'!E166)))</f>
        <v/>
      </c>
      <c r="CU172" s="297" t="str">
        <f ca="true">+IF(OFFSET('Sanitation Data'!$F$28,0,10*ROW('Sanitation Data'!F166))="","",OFFSET('Sanitation Data'!$F$28,0,10*ROW('Sanitation Data'!F166)))</f>
        <v/>
      </c>
      <c r="CV172" s="297" t="str">
        <f ca="true">+IF(OFFSET('Sanitation Data'!$F$29,0,10*ROW('Sanitation Data'!F166))="","",OFFSET('Sanitation Data'!$F$29,0,10*ROW('Sanitation Data'!F166)))</f>
        <v/>
      </c>
      <c r="CW172" s="297" t="str">
        <f ca="true">+IF(OFFSET('Sanitation Data'!$F$30,0,10*ROW('Sanitation Data'!F166))="","",OFFSET('Sanitation Data'!$F$30,0,10*ROW('Sanitation Data'!F166)))</f>
        <v/>
      </c>
      <c r="CX172" s="297" t="str">
        <f ca="true">+IF(OFFSET('Sanitation Data'!$F$31,0,10*ROW('Sanitation Data'!F166))="","",OFFSET('Sanitation Data'!$F$31,0,10*ROW('Sanitation Data'!F166)))</f>
        <v/>
      </c>
      <c r="CY172" s="297" t="str">
        <f ca="true">+IF(OFFSET('Sanitation Data'!$F$32,0,10*ROW('Sanitation Data'!F166))="","",OFFSET('Sanitation Data'!$F$32,0,10*ROW('Sanitation Data'!F166)))</f>
        <v/>
      </c>
      <c r="CZ172" s="297" t="str">
        <f ca="true">+IF(OFFSET('Sanitation Data'!$G$28,0,10*ROW('Sanitation Data'!G166))="","",OFFSET('Sanitation Data'!$G$28,0,10*ROW('Sanitation Data'!G166)))</f>
        <v/>
      </c>
      <c r="DA172" s="297" t="str">
        <f ca="true">+IF(OFFSET('Sanitation Data'!$G$29,0,10*ROW('Sanitation Data'!G166))="","",OFFSET('Sanitation Data'!$G$29,0,10*ROW('Sanitation Data'!G166)))</f>
        <v/>
      </c>
      <c r="DB172" s="297" t="str">
        <f ca="true">+IF(OFFSET('Sanitation Data'!$G$30,0,10*ROW('Sanitation Data'!G166))="","",OFFSET('Sanitation Data'!$G$30,0,10*ROW('Sanitation Data'!G166)))</f>
        <v/>
      </c>
      <c r="DC172" s="297" t="str">
        <f ca="true">+IF(OFFSET('Sanitation Data'!$G$31,0,10*ROW('Sanitation Data'!G166))="","",OFFSET('Sanitation Data'!$G$31,0,10*ROW('Sanitation Data'!G166)))</f>
        <v/>
      </c>
      <c r="DD172" s="297" t="str">
        <f ca="true">+IF(OFFSET('Sanitation Data'!$G$32,0,10*ROW('Sanitation Data'!G166))="","",OFFSET('Sanitation Data'!$G$32,0,10*ROW('Sanitation Data'!G166)))</f>
        <v/>
      </c>
      <c r="DE172" s="297" t="str">
        <f ca="true">+IF(OFFSET('Sanitation Data'!$H$28,0,10*ROW('Sanitation Data'!H166))="","",OFFSET('Sanitation Data'!$H$28,0,10*ROW('Sanitation Data'!H166)))</f>
        <v/>
      </c>
      <c r="DF172" s="297" t="str">
        <f ca="true">+IF(OFFSET('Sanitation Data'!$H$29,0,10*ROW('Sanitation Data'!H166))="","",OFFSET('Sanitation Data'!$H$29,0,10*ROW('Sanitation Data'!H166)))</f>
        <v/>
      </c>
      <c r="DG172" s="297" t="str">
        <f ca="true">+IF(OFFSET('Sanitation Data'!$H$30,0,10*ROW('Sanitation Data'!H166))="","",OFFSET('Sanitation Data'!$H$30,0,10*ROW('Sanitation Data'!H166)))</f>
        <v/>
      </c>
      <c r="DH172" s="297" t="str">
        <f ca="true">+IF(OFFSET('Sanitation Data'!$H$31,0,10*ROW('Sanitation Data'!H166))="","",OFFSET('Sanitation Data'!$H$31,0,10*ROW('Sanitation Data'!H166)))</f>
        <v/>
      </c>
      <c r="DI172" s="297" t="str">
        <f ca="true">+IF(OFFSET('Sanitation Data'!$H$32,0,10*ROW('Sanitation Data'!H166))="","",OFFSET('Sanitation Data'!$H$32,0,10*ROW('Sanitation Data'!H166)))</f>
        <v/>
      </c>
      <c r="DJ172" s="297" t="str">
        <f ca="true">+IF(OFFSET('Sanitation Data'!$I$28,0,10*ROW('Sanitation Data'!I166))="","",OFFSET('Sanitation Data'!$I$28,0,10*ROW('Sanitation Data'!I166)))</f>
        <v/>
      </c>
      <c r="DK172" s="297" t="str">
        <f ca="true">+IF(OFFSET('Sanitation Data'!$I$29,0,10*ROW('Sanitation Data'!I166))="","",OFFSET('Sanitation Data'!$I$29,0,10*ROW('Sanitation Data'!I166)))</f>
        <v/>
      </c>
      <c r="DL172" s="297" t="str">
        <f ca="true">+IF(OFFSET('Sanitation Data'!$I$30,0,10*ROW('Sanitation Data'!I166))="","",OFFSET('Sanitation Data'!$I$30,0,10*ROW('Sanitation Data'!I166)))</f>
        <v/>
      </c>
      <c r="DM172" s="297" t="str">
        <f ca="true">+IF(OFFSET('Sanitation Data'!$I$31,0,10*ROW('Sanitation Data'!I166))="","",OFFSET('Sanitation Data'!$I$31,0,10*ROW('Sanitation Data'!I166)))</f>
        <v/>
      </c>
      <c r="DN172" s="297" t="str">
        <f ca="true">+IF(OFFSET('Sanitation Data'!$I$32,0,10*ROW('Sanitation Data'!I166))="","",OFFSET('Sanitation Data'!$I$32,0,10*ROW('Sanitation Data'!I166)))</f>
        <v/>
      </c>
      <c r="DO172" s="297" t="str">
        <f ca="true">+IF(OFFSET('Hygiene Data'!$D$11,0,10*ROW('Hygiene Data'!D166))="","",OFFSET('Hygiene Data'!$D$11,0,10*ROW('Hygiene Data'!D166)))</f>
        <v/>
      </c>
      <c r="DP172" s="297" t="str">
        <f ca="true">+IF(OFFSET('Hygiene Data'!$D$12,0,10*ROW('Hygiene Data'!D166))="","",OFFSET('Hygiene Data'!$D$12,0,10*ROW('Hygiene Data'!D166)))</f>
        <v/>
      </c>
      <c r="DQ172" s="297" t="str">
        <f ca="true">+IF(OFFSET('Hygiene Data'!$D$13,0,10*ROW('Hygiene Data'!D166))="","",OFFSET('Hygiene Data'!$D$13,0,10*ROW('Hygiene Data'!D166)))</f>
        <v/>
      </c>
      <c r="DR172" s="297" t="str">
        <f ca="true">+IF(OFFSET('Hygiene Data'!$E$11,0,10*ROW('Hygiene Data'!E166))="","",OFFSET('Hygiene Data'!$E$11,0,10*ROW('Hygiene Data'!E166)))</f>
        <v/>
      </c>
      <c r="DS172" s="297" t="str">
        <f ca="true">+IF(OFFSET('Hygiene Data'!$E$12,0,10*ROW('Hygiene Data'!E166))="","",OFFSET('Hygiene Data'!$E$12,0,10*ROW('Hygiene Data'!E166)))</f>
        <v/>
      </c>
      <c r="DT172" s="297" t="str">
        <f ca="true">+IF(OFFSET('Hygiene Data'!$E$13,0,10*ROW('Hygiene Data'!E166))="","",OFFSET('Hygiene Data'!$E$13,0,10*ROW('Hygiene Data'!E166)))</f>
        <v/>
      </c>
      <c r="DU172" s="297" t="str">
        <f ca="true">+IF(OFFSET('Hygiene Data'!$F$11,0,10*ROW('Hygiene Data'!F166))="","",OFFSET('Hygiene Data'!$F$11,0,10*ROW('Hygiene Data'!F166)))</f>
        <v/>
      </c>
      <c r="DV172" s="297" t="str">
        <f ca="true">+IF(OFFSET('Hygiene Data'!$F$12,0,10*ROW('Hygiene Data'!F166))="","",OFFSET('Hygiene Data'!$F$12,0,10*ROW('Hygiene Data'!F166)))</f>
        <v/>
      </c>
      <c r="DW172" s="297" t="str">
        <f ca="true">+IF(OFFSET('Hygiene Data'!$F$13,0,10*ROW('Hygiene Data'!F166))="","",OFFSET('Hygiene Data'!$F$13,0,10*ROW('Hygiene Data'!F166)))</f>
        <v/>
      </c>
      <c r="DX172" s="297" t="str">
        <f ca="true">+IF(OFFSET('Hygiene Data'!$G$11,0,10*ROW('Hygiene Data'!G166))="","",OFFSET('Hygiene Data'!$G$11,0,10*ROW('Hygiene Data'!G166)))</f>
        <v/>
      </c>
      <c r="DY172" s="297" t="str">
        <f ca="true">+IF(OFFSET('Hygiene Data'!$G$12,0,10*ROW('Hygiene Data'!G166))="","",OFFSET('Hygiene Data'!$G$12,0,10*ROW('Hygiene Data'!G166)))</f>
        <v/>
      </c>
      <c r="DZ172" s="297" t="str">
        <f ca="true">+IF(OFFSET('Hygiene Data'!$G$13,0,10*ROW('Hygiene Data'!G166))="","",OFFSET('Hygiene Data'!$G$13,0,10*ROW('Hygiene Data'!G166)))</f>
        <v/>
      </c>
      <c r="EA172" s="297" t="str">
        <f ca="true">+IF(OFFSET('Hygiene Data'!$H$11,0,10*ROW('Hygiene Data'!H166))="","",OFFSET('Hygiene Data'!$H$11,0,10*ROW('Hygiene Data'!H166)))</f>
        <v/>
      </c>
      <c r="EB172" s="297" t="str">
        <f ca="true">+IF(OFFSET('Hygiene Data'!$H$12,0,10*ROW('Hygiene Data'!H166))="","",OFFSET('Hygiene Data'!$H$12,0,10*ROW('Hygiene Data'!H166)))</f>
        <v/>
      </c>
      <c r="EC172" s="297" t="str">
        <f ca="true">+IF(OFFSET('Hygiene Data'!$H$13,0,10*ROW('Hygiene Data'!H166))="","",OFFSET('Hygiene Data'!$H$13,0,10*ROW('Hygiene Data'!H166)))</f>
        <v/>
      </c>
      <c r="ED172" s="297" t="str">
        <f ca="true">+IF(OFFSET('Hygiene Data'!$I$11,0,10*ROW('Hygiene Data'!I166))="","",OFFSET('Hygiene Data'!$I$11,0,10*ROW('Hygiene Data'!I166)))</f>
        <v/>
      </c>
      <c r="EE172" s="297" t="str">
        <f ca="true">+IF(OFFSET('Hygiene Data'!$I$12,0,10*ROW('Hygiene Data'!I166))="","",OFFSET('Hygiene Data'!$I$12,0,10*ROW('Hygiene Data'!I166)))</f>
        <v/>
      </c>
      <c r="EF172" s="29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3"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7"/>
      <c r="BS173" s="297" t="str">
        <f ca="true">+IF(OFFSET('Water Data'!$D$27,0,10*ROW('Water Data'!D167))="","",OFFSET('Water Data'!$D$27,0,10*ROW('Water Data'!D167)))</f>
        <v/>
      </c>
      <c r="BT173" s="297" t="str">
        <f ca="true">+IF(OFFSET('Water Data'!$D$28,0,10*ROW('Water Data'!D167))="","",OFFSET('Water Data'!$D$28,0,10*ROW('Water Data'!D167)))</f>
        <v/>
      </c>
      <c r="BU173" s="297" t="str">
        <f ca="true">+IF(OFFSET('Water Data'!$D$29,0,10*ROW('Water Data'!D167))="","",OFFSET('Water Data'!$D$29,0,10*ROW('Water Data'!D167)))</f>
        <v/>
      </c>
      <c r="BV173" s="297" t="str">
        <f ca="true">+IF(OFFSET('Water Data'!$E$27,0,10*ROW('Water Data'!E167))="","",OFFSET('Water Data'!$E$27,0,10*ROW('Water Data'!E167)))</f>
        <v/>
      </c>
      <c r="BW173" s="297" t="str">
        <f ca="true">+IF(OFFSET('Water Data'!$E$28,0,10*ROW('Water Data'!E167))="","",OFFSET('Water Data'!$E$28,0,10*ROW('Water Data'!E167)))</f>
        <v/>
      </c>
      <c r="BX173" s="297" t="str">
        <f ca="true">+IF(OFFSET('Water Data'!$E$29,0,10*ROW('Water Data'!E167))="","",OFFSET('Water Data'!$E$29,0,10*ROW('Water Data'!E167)))</f>
        <v/>
      </c>
      <c r="BY173" s="297" t="str">
        <f ca="true">+IF(OFFSET('Water Data'!$F$27,0,10*ROW('Water Data'!F167))="","",OFFSET('Water Data'!$F$27,0,10*ROW('Water Data'!F167)))</f>
        <v/>
      </c>
      <c r="BZ173" s="297" t="str">
        <f ca="true">+IF(OFFSET('Water Data'!$F$28,0,10*ROW('Water Data'!F167))="","",OFFSET('Water Data'!$F$28,0,10*ROW('Water Data'!F167)))</f>
        <v/>
      </c>
      <c r="CA173" s="297" t="str">
        <f ca="true">+IF(OFFSET('Water Data'!$F$29,0,10*ROW('Water Data'!F167))="","",OFFSET('Water Data'!$F$29,0,10*ROW('Water Data'!F167)))</f>
        <v/>
      </c>
      <c r="CB173" s="297" t="str">
        <f ca="true">+IF(OFFSET('Water Data'!$G$27,0,10*ROW('Water Data'!G167))="","",OFFSET('Water Data'!$G$27,0,10*ROW('Water Data'!G167)))</f>
        <v/>
      </c>
      <c r="CC173" s="297" t="str">
        <f ca="true">+IF(OFFSET('Water Data'!$G$28,0,10*ROW('Water Data'!G167))="","",OFFSET('Water Data'!$G$28,0,10*ROW('Water Data'!G167)))</f>
        <v/>
      </c>
      <c r="CD173" s="297" t="str">
        <f ca="true">+IF(OFFSET('Water Data'!$G$29,0,10*ROW('Water Data'!G167))="","",OFFSET('Water Data'!$G$29,0,10*ROW('Water Data'!G167)))</f>
        <v/>
      </c>
      <c r="CE173" s="297" t="str">
        <f ca="true">+IF(OFFSET('Water Data'!$H$27,0,10*ROW('Water Data'!H167))="","",OFFSET('Water Data'!$H$27,0,10*ROW('Water Data'!H167)))</f>
        <v/>
      </c>
      <c r="CF173" s="297" t="str">
        <f ca="true">+IF(OFFSET('Water Data'!$H$28,0,10*ROW('Water Data'!H167))="","",OFFSET('Water Data'!$H$28,0,10*ROW('Water Data'!H167)))</f>
        <v/>
      </c>
      <c r="CG173" s="297" t="str">
        <f ca="true">+IF(OFFSET('Water Data'!$H$29,0,10*ROW('Water Data'!H167))="","",OFFSET('Water Data'!$H$29,0,10*ROW('Water Data'!H167)))</f>
        <v/>
      </c>
      <c r="CH173" s="297" t="str">
        <f ca="true">+IF(OFFSET('Water Data'!$I$27,0,10*ROW('Water Data'!I167))="","",OFFSET('Water Data'!$I$27,0,10*ROW('Water Data'!I167)))</f>
        <v/>
      </c>
      <c r="CI173" s="297" t="str">
        <f ca="true">+IF(OFFSET('Water Data'!$I$28,0,10*ROW('Water Data'!I167))="","",OFFSET('Water Data'!$I$28,0,10*ROW('Water Data'!I167)))</f>
        <v/>
      </c>
      <c r="CJ173" s="297" t="str">
        <f ca="true">+IF(OFFSET('Water Data'!$I$29,0,10*ROW('Water Data'!I167))="","",OFFSET('Water Data'!$I$29,0,10*ROW('Water Data'!I167)))</f>
        <v/>
      </c>
      <c r="CK173" s="297" t="str">
        <f ca="true">+IF(OFFSET('Sanitation Data'!$D$28,0,10*ROW('Sanitation Data'!D167))="","",OFFSET('Sanitation Data'!$D$28,0,10*ROW('Sanitation Data'!D167)))</f>
        <v/>
      </c>
      <c r="CL173" s="297" t="str">
        <f ca="true">+IF(OFFSET('Sanitation Data'!$D$29,0,10*ROW('Sanitation Data'!D167))="","",OFFSET('Sanitation Data'!$D$29,0,10*ROW('Sanitation Data'!D167)))</f>
        <v/>
      </c>
      <c r="CM173" s="297" t="str">
        <f ca="true">+IF(OFFSET('Sanitation Data'!$D$30,0,10*ROW('Sanitation Data'!D167))="","",OFFSET('Sanitation Data'!$D$30,0,10*ROW('Sanitation Data'!D167)))</f>
        <v/>
      </c>
      <c r="CN173" s="297" t="str">
        <f ca="true">+IF(OFFSET('Sanitation Data'!$D$31,0,10*ROW('Sanitation Data'!D167))="","",OFFSET('Sanitation Data'!$D$31,0,10*ROW('Sanitation Data'!D167)))</f>
        <v/>
      </c>
      <c r="CO173" s="297" t="str">
        <f ca="true">+IF(OFFSET('Sanitation Data'!$D$32,0,10*ROW('Sanitation Data'!D167))="","",OFFSET('Sanitation Data'!$D$32,0,10*ROW('Sanitation Data'!D167)))</f>
        <v/>
      </c>
      <c r="CP173" s="297" t="str">
        <f ca="true">+IF(OFFSET('Sanitation Data'!$E$28,0,10*ROW('Sanitation Data'!E167))="","",OFFSET('Sanitation Data'!$E$28,0,10*ROW('Sanitation Data'!E167)))</f>
        <v/>
      </c>
      <c r="CQ173" s="297" t="str">
        <f ca="true">+IF(OFFSET('Sanitation Data'!$E$29,0,10*ROW('Sanitation Data'!E167))="","",OFFSET('Sanitation Data'!$E$29,0,10*ROW('Sanitation Data'!E167)))</f>
        <v/>
      </c>
      <c r="CR173" s="297" t="str">
        <f ca="true">+IF(OFFSET('Sanitation Data'!$E$30,0,10*ROW('Sanitation Data'!E167))="","",OFFSET('Sanitation Data'!$E$30,0,10*ROW('Sanitation Data'!E167)))</f>
        <v/>
      </c>
      <c r="CS173" s="297" t="str">
        <f ca="true">+IF(OFFSET('Sanitation Data'!$E$31,0,10*ROW('Sanitation Data'!E167))="","",OFFSET('Sanitation Data'!$E$31,0,10*ROW('Sanitation Data'!E167)))</f>
        <v/>
      </c>
      <c r="CT173" s="297" t="str">
        <f ca="true">+IF(OFFSET('Sanitation Data'!$E$32,0,10*ROW('Sanitation Data'!E167))="","",OFFSET('Sanitation Data'!$E$32,0,10*ROW('Sanitation Data'!E167)))</f>
        <v/>
      </c>
      <c r="CU173" s="297" t="str">
        <f ca="true">+IF(OFFSET('Sanitation Data'!$F$28,0,10*ROW('Sanitation Data'!F167))="","",OFFSET('Sanitation Data'!$F$28,0,10*ROW('Sanitation Data'!F167)))</f>
        <v/>
      </c>
      <c r="CV173" s="297" t="str">
        <f ca="true">+IF(OFFSET('Sanitation Data'!$F$29,0,10*ROW('Sanitation Data'!F167))="","",OFFSET('Sanitation Data'!$F$29,0,10*ROW('Sanitation Data'!F167)))</f>
        <v/>
      </c>
      <c r="CW173" s="297" t="str">
        <f ca="true">+IF(OFFSET('Sanitation Data'!$F$30,0,10*ROW('Sanitation Data'!F167))="","",OFFSET('Sanitation Data'!$F$30,0,10*ROW('Sanitation Data'!F167)))</f>
        <v/>
      </c>
      <c r="CX173" s="297" t="str">
        <f ca="true">+IF(OFFSET('Sanitation Data'!$F$31,0,10*ROW('Sanitation Data'!F167))="","",OFFSET('Sanitation Data'!$F$31,0,10*ROW('Sanitation Data'!F167)))</f>
        <v/>
      </c>
      <c r="CY173" s="297" t="str">
        <f ca="true">+IF(OFFSET('Sanitation Data'!$F$32,0,10*ROW('Sanitation Data'!F167))="","",OFFSET('Sanitation Data'!$F$32,0,10*ROW('Sanitation Data'!F167)))</f>
        <v/>
      </c>
      <c r="CZ173" s="297" t="str">
        <f ca="true">+IF(OFFSET('Sanitation Data'!$G$28,0,10*ROW('Sanitation Data'!G167))="","",OFFSET('Sanitation Data'!$G$28,0,10*ROW('Sanitation Data'!G167)))</f>
        <v/>
      </c>
      <c r="DA173" s="297" t="str">
        <f ca="true">+IF(OFFSET('Sanitation Data'!$G$29,0,10*ROW('Sanitation Data'!G167))="","",OFFSET('Sanitation Data'!$G$29,0,10*ROW('Sanitation Data'!G167)))</f>
        <v/>
      </c>
      <c r="DB173" s="297" t="str">
        <f ca="true">+IF(OFFSET('Sanitation Data'!$G$30,0,10*ROW('Sanitation Data'!G167))="","",OFFSET('Sanitation Data'!$G$30,0,10*ROW('Sanitation Data'!G167)))</f>
        <v/>
      </c>
      <c r="DC173" s="297" t="str">
        <f ca="true">+IF(OFFSET('Sanitation Data'!$G$31,0,10*ROW('Sanitation Data'!G167))="","",OFFSET('Sanitation Data'!$G$31,0,10*ROW('Sanitation Data'!G167)))</f>
        <v/>
      </c>
      <c r="DD173" s="297" t="str">
        <f ca="true">+IF(OFFSET('Sanitation Data'!$G$32,0,10*ROW('Sanitation Data'!G167))="","",OFFSET('Sanitation Data'!$G$32,0,10*ROW('Sanitation Data'!G167)))</f>
        <v/>
      </c>
      <c r="DE173" s="297" t="str">
        <f ca="true">+IF(OFFSET('Sanitation Data'!$H$28,0,10*ROW('Sanitation Data'!H167))="","",OFFSET('Sanitation Data'!$H$28,0,10*ROW('Sanitation Data'!H167)))</f>
        <v/>
      </c>
      <c r="DF173" s="297" t="str">
        <f ca="true">+IF(OFFSET('Sanitation Data'!$H$29,0,10*ROW('Sanitation Data'!H167))="","",OFFSET('Sanitation Data'!$H$29,0,10*ROW('Sanitation Data'!H167)))</f>
        <v/>
      </c>
      <c r="DG173" s="297" t="str">
        <f ca="true">+IF(OFFSET('Sanitation Data'!$H$30,0,10*ROW('Sanitation Data'!H167))="","",OFFSET('Sanitation Data'!$H$30,0,10*ROW('Sanitation Data'!H167)))</f>
        <v/>
      </c>
      <c r="DH173" s="297" t="str">
        <f ca="true">+IF(OFFSET('Sanitation Data'!$H$31,0,10*ROW('Sanitation Data'!H167))="","",OFFSET('Sanitation Data'!$H$31,0,10*ROW('Sanitation Data'!H167)))</f>
        <v/>
      </c>
      <c r="DI173" s="297" t="str">
        <f ca="true">+IF(OFFSET('Sanitation Data'!$H$32,0,10*ROW('Sanitation Data'!H167))="","",OFFSET('Sanitation Data'!$H$32,0,10*ROW('Sanitation Data'!H167)))</f>
        <v/>
      </c>
      <c r="DJ173" s="297" t="str">
        <f ca="true">+IF(OFFSET('Sanitation Data'!$I$28,0,10*ROW('Sanitation Data'!I167))="","",OFFSET('Sanitation Data'!$I$28,0,10*ROW('Sanitation Data'!I167)))</f>
        <v/>
      </c>
      <c r="DK173" s="297" t="str">
        <f ca="true">+IF(OFFSET('Sanitation Data'!$I$29,0,10*ROW('Sanitation Data'!I167))="","",OFFSET('Sanitation Data'!$I$29,0,10*ROW('Sanitation Data'!I167)))</f>
        <v/>
      </c>
      <c r="DL173" s="297" t="str">
        <f ca="true">+IF(OFFSET('Sanitation Data'!$I$30,0,10*ROW('Sanitation Data'!I167))="","",OFFSET('Sanitation Data'!$I$30,0,10*ROW('Sanitation Data'!I167)))</f>
        <v/>
      </c>
      <c r="DM173" s="297" t="str">
        <f ca="true">+IF(OFFSET('Sanitation Data'!$I$31,0,10*ROW('Sanitation Data'!I167))="","",OFFSET('Sanitation Data'!$I$31,0,10*ROW('Sanitation Data'!I167)))</f>
        <v/>
      </c>
      <c r="DN173" s="297" t="str">
        <f ca="true">+IF(OFFSET('Sanitation Data'!$I$32,0,10*ROW('Sanitation Data'!I167))="","",OFFSET('Sanitation Data'!$I$32,0,10*ROW('Sanitation Data'!I167)))</f>
        <v/>
      </c>
      <c r="DO173" s="297" t="str">
        <f ca="true">+IF(OFFSET('Hygiene Data'!$D$11,0,10*ROW('Hygiene Data'!D167))="","",OFFSET('Hygiene Data'!$D$11,0,10*ROW('Hygiene Data'!D167)))</f>
        <v/>
      </c>
      <c r="DP173" s="297" t="str">
        <f ca="true">+IF(OFFSET('Hygiene Data'!$D$12,0,10*ROW('Hygiene Data'!D167))="","",OFFSET('Hygiene Data'!$D$12,0,10*ROW('Hygiene Data'!D167)))</f>
        <v/>
      </c>
      <c r="DQ173" s="297" t="str">
        <f ca="true">+IF(OFFSET('Hygiene Data'!$D$13,0,10*ROW('Hygiene Data'!D167))="","",OFFSET('Hygiene Data'!$D$13,0,10*ROW('Hygiene Data'!D167)))</f>
        <v/>
      </c>
      <c r="DR173" s="297" t="str">
        <f ca="true">+IF(OFFSET('Hygiene Data'!$E$11,0,10*ROW('Hygiene Data'!E167))="","",OFFSET('Hygiene Data'!$E$11,0,10*ROW('Hygiene Data'!E167)))</f>
        <v/>
      </c>
      <c r="DS173" s="297" t="str">
        <f ca="true">+IF(OFFSET('Hygiene Data'!$E$12,0,10*ROW('Hygiene Data'!E167))="","",OFFSET('Hygiene Data'!$E$12,0,10*ROW('Hygiene Data'!E167)))</f>
        <v/>
      </c>
      <c r="DT173" s="297" t="str">
        <f ca="true">+IF(OFFSET('Hygiene Data'!$E$13,0,10*ROW('Hygiene Data'!E167))="","",OFFSET('Hygiene Data'!$E$13,0,10*ROW('Hygiene Data'!E167)))</f>
        <v/>
      </c>
      <c r="DU173" s="297" t="str">
        <f ca="true">+IF(OFFSET('Hygiene Data'!$F$11,0,10*ROW('Hygiene Data'!F167))="","",OFFSET('Hygiene Data'!$F$11,0,10*ROW('Hygiene Data'!F167)))</f>
        <v/>
      </c>
      <c r="DV173" s="297" t="str">
        <f ca="true">+IF(OFFSET('Hygiene Data'!$F$12,0,10*ROW('Hygiene Data'!F167))="","",OFFSET('Hygiene Data'!$F$12,0,10*ROW('Hygiene Data'!F167)))</f>
        <v/>
      </c>
      <c r="DW173" s="297" t="str">
        <f ca="true">+IF(OFFSET('Hygiene Data'!$F$13,0,10*ROW('Hygiene Data'!F167))="","",OFFSET('Hygiene Data'!$F$13,0,10*ROW('Hygiene Data'!F167)))</f>
        <v/>
      </c>
      <c r="DX173" s="297" t="str">
        <f ca="true">+IF(OFFSET('Hygiene Data'!$G$11,0,10*ROW('Hygiene Data'!G167))="","",OFFSET('Hygiene Data'!$G$11,0,10*ROW('Hygiene Data'!G167)))</f>
        <v/>
      </c>
      <c r="DY173" s="297" t="str">
        <f ca="true">+IF(OFFSET('Hygiene Data'!$G$12,0,10*ROW('Hygiene Data'!G167))="","",OFFSET('Hygiene Data'!$G$12,0,10*ROW('Hygiene Data'!G167)))</f>
        <v/>
      </c>
      <c r="DZ173" s="297" t="str">
        <f ca="true">+IF(OFFSET('Hygiene Data'!$G$13,0,10*ROW('Hygiene Data'!G167))="","",OFFSET('Hygiene Data'!$G$13,0,10*ROW('Hygiene Data'!G167)))</f>
        <v/>
      </c>
      <c r="EA173" s="297" t="str">
        <f ca="true">+IF(OFFSET('Hygiene Data'!$H$11,0,10*ROW('Hygiene Data'!H167))="","",OFFSET('Hygiene Data'!$H$11,0,10*ROW('Hygiene Data'!H167)))</f>
        <v/>
      </c>
      <c r="EB173" s="297" t="str">
        <f ca="true">+IF(OFFSET('Hygiene Data'!$H$12,0,10*ROW('Hygiene Data'!H167))="","",OFFSET('Hygiene Data'!$H$12,0,10*ROW('Hygiene Data'!H167)))</f>
        <v/>
      </c>
      <c r="EC173" s="297" t="str">
        <f ca="true">+IF(OFFSET('Hygiene Data'!$H$13,0,10*ROW('Hygiene Data'!H167))="","",OFFSET('Hygiene Data'!$H$13,0,10*ROW('Hygiene Data'!H167)))</f>
        <v/>
      </c>
      <c r="ED173" s="297" t="str">
        <f ca="true">+IF(OFFSET('Hygiene Data'!$I$11,0,10*ROW('Hygiene Data'!I167))="","",OFFSET('Hygiene Data'!$I$11,0,10*ROW('Hygiene Data'!I167)))</f>
        <v/>
      </c>
      <c r="EE173" s="297" t="str">
        <f ca="true">+IF(OFFSET('Hygiene Data'!$I$12,0,10*ROW('Hygiene Data'!I167))="","",OFFSET('Hygiene Data'!$I$12,0,10*ROW('Hygiene Data'!I167)))</f>
        <v/>
      </c>
      <c r="EF173" s="29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3"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7"/>
      <c r="BS174" s="297" t="str">
        <f ca="true">+IF(OFFSET('Water Data'!$D$27,0,10*ROW('Water Data'!D168))="","",OFFSET('Water Data'!$D$27,0,10*ROW('Water Data'!D168)))</f>
        <v/>
      </c>
      <c r="BT174" s="297" t="str">
        <f ca="true">+IF(OFFSET('Water Data'!$D$28,0,10*ROW('Water Data'!D168))="","",OFFSET('Water Data'!$D$28,0,10*ROW('Water Data'!D168)))</f>
        <v/>
      </c>
      <c r="BU174" s="297" t="str">
        <f ca="true">+IF(OFFSET('Water Data'!$D$29,0,10*ROW('Water Data'!D168))="","",OFFSET('Water Data'!$D$29,0,10*ROW('Water Data'!D168)))</f>
        <v/>
      </c>
      <c r="BV174" s="297" t="str">
        <f ca="true">+IF(OFFSET('Water Data'!$E$27,0,10*ROW('Water Data'!E168))="","",OFFSET('Water Data'!$E$27,0,10*ROW('Water Data'!E168)))</f>
        <v/>
      </c>
      <c r="BW174" s="297" t="str">
        <f ca="true">+IF(OFFSET('Water Data'!$E$28,0,10*ROW('Water Data'!E168))="","",OFFSET('Water Data'!$E$28,0,10*ROW('Water Data'!E168)))</f>
        <v/>
      </c>
      <c r="BX174" s="297" t="str">
        <f ca="true">+IF(OFFSET('Water Data'!$E$29,0,10*ROW('Water Data'!E168))="","",OFFSET('Water Data'!$E$29,0,10*ROW('Water Data'!E168)))</f>
        <v/>
      </c>
      <c r="BY174" s="297" t="str">
        <f ca="true">+IF(OFFSET('Water Data'!$F$27,0,10*ROW('Water Data'!F168))="","",OFFSET('Water Data'!$F$27,0,10*ROW('Water Data'!F168)))</f>
        <v/>
      </c>
      <c r="BZ174" s="297" t="str">
        <f ca="true">+IF(OFFSET('Water Data'!$F$28,0,10*ROW('Water Data'!F168))="","",OFFSET('Water Data'!$F$28,0,10*ROW('Water Data'!F168)))</f>
        <v/>
      </c>
      <c r="CA174" s="297" t="str">
        <f ca="true">+IF(OFFSET('Water Data'!$F$29,0,10*ROW('Water Data'!F168))="","",OFFSET('Water Data'!$F$29,0,10*ROW('Water Data'!F168)))</f>
        <v/>
      </c>
      <c r="CB174" s="297" t="str">
        <f ca="true">+IF(OFFSET('Water Data'!$G$27,0,10*ROW('Water Data'!G168))="","",OFFSET('Water Data'!$G$27,0,10*ROW('Water Data'!G168)))</f>
        <v/>
      </c>
      <c r="CC174" s="297" t="str">
        <f ca="true">+IF(OFFSET('Water Data'!$G$28,0,10*ROW('Water Data'!G168))="","",OFFSET('Water Data'!$G$28,0,10*ROW('Water Data'!G168)))</f>
        <v/>
      </c>
      <c r="CD174" s="297" t="str">
        <f ca="true">+IF(OFFSET('Water Data'!$G$29,0,10*ROW('Water Data'!G168))="","",OFFSET('Water Data'!$G$29,0,10*ROW('Water Data'!G168)))</f>
        <v/>
      </c>
      <c r="CE174" s="297" t="str">
        <f ca="true">+IF(OFFSET('Water Data'!$H$27,0,10*ROW('Water Data'!H168))="","",OFFSET('Water Data'!$H$27,0,10*ROW('Water Data'!H168)))</f>
        <v/>
      </c>
      <c r="CF174" s="297" t="str">
        <f ca="true">+IF(OFFSET('Water Data'!$H$28,0,10*ROW('Water Data'!H168))="","",OFFSET('Water Data'!$H$28,0,10*ROW('Water Data'!H168)))</f>
        <v/>
      </c>
      <c r="CG174" s="297" t="str">
        <f ca="true">+IF(OFFSET('Water Data'!$H$29,0,10*ROW('Water Data'!H168))="","",OFFSET('Water Data'!$H$29,0,10*ROW('Water Data'!H168)))</f>
        <v/>
      </c>
      <c r="CH174" s="297" t="str">
        <f ca="true">+IF(OFFSET('Water Data'!$I$27,0,10*ROW('Water Data'!I168))="","",OFFSET('Water Data'!$I$27,0,10*ROW('Water Data'!I168)))</f>
        <v/>
      </c>
      <c r="CI174" s="297" t="str">
        <f ca="true">+IF(OFFSET('Water Data'!$I$28,0,10*ROW('Water Data'!I168))="","",OFFSET('Water Data'!$I$28,0,10*ROW('Water Data'!I168)))</f>
        <v/>
      </c>
      <c r="CJ174" s="297" t="str">
        <f ca="true">+IF(OFFSET('Water Data'!$I$29,0,10*ROW('Water Data'!I168))="","",OFFSET('Water Data'!$I$29,0,10*ROW('Water Data'!I168)))</f>
        <v/>
      </c>
      <c r="CK174" s="297" t="str">
        <f ca="true">+IF(OFFSET('Sanitation Data'!$D$28,0,10*ROW('Sanitation Data'!D168))="","",OFFSET('Sanitation Data'!$D$28,0,10*ROW('Sanitation Data'!D168)))</f>
        <v/>
      </c>
      <c r="CL174" s="297" t="str">
        <f ca="true">+IF(OFFSET('Sanitation Data'!$D$29,0,10*ROW('Sanitation Data'!D168))="","",OFFSET('Sanitation Data'!$D$29,0,10*ROW('Sanitation Data'!D168)))</f>
        <v/>
      </c>
      <c r="CM174" s="297" t="str">
        <f ca="true">+IF(OFFSET('Sanitation Data'!$D$30,0,10*ROW('Sanitation Data'!D168))="","",OFFSET('Sanitation Data'!$D$30,0,10*ROW('Sanitation Data'!D168)))</f>
        <v/>
      </c>
      <c r="CN174" s="297" t="str">
        <f ca="true">+IF(OFFSET('Sanitation Data'!$D$31,0,10*ROW('Sanitation Data'!D168))="","",OFFSET('Sanitation Data'!$D$31,0,10*ROW('Sanitation Data'!D168)))</f>
        <v/>
      </c>
      <c r="CO174" s="297" t="str">
        <f ca="true">+IF(OFFSET('Sanitation Data'!$D$32,0,10*ROW('Sanitation Data'!D168))="","",OFFSET('Sanitation Data'!$D$32,0,10*ROW('Sanitation Data'!D168)))</f>
        <v/>
      </c>
      <c r="CP174" s="297" t="str">
        <f ca="true">+IF(OFFSET('Sanitation Data'!$E$28,0,10*ROW('Sanitation Data'!E168))="","",OFFSET('Sanitation Data'!$E$28,0,10*ROW('Sanitation Data'!E168)))</f>
        <v/>
      </c>
      <c r="CQ174" s="297" t="str">
        <f ca="true">+IF(OFFSET('Sanitation Data'!$E$29,0,10*ROW('Sanitation Data'!E168))="","",OFFSET('Sanitation Data'!$E$29,0,10*ROW('Sanitation Data'!E168)))</f>
        <v/>
      </c>
      <c r="CR174" s="297" t="str">
        <f ca="true">+IF(OFFSET('Sanitation Data'!$E$30,0,10*ROW('Sanitation Data'!E168))="","",OFFSET('Sanitation Data'!$E$30,0,10*ROW('Sanitation Data'!E168)))</f>
        <v/>
      </c>
      <c r="CS174" s="297" t="str">
        <f ca="true">+IF(OFFSET('Sanitation Data'!$E$31,0,10*ROW('Sanitation Data'!E168))="","",OFFSET('Sanitation Data'!$E$31,0,10*ROW('Sanitation Data'!E168)))</f>
        <v/>
      </c>
      <c r="CT174" s="297" t="str">
        <f ca="true">+IF(OFFSET('Sanitation Data'!$E$32,0,10*ROW('Sanitation Data'!E168))="","",OFFSET('Sanitation Data'!$E$32,0,10*ROW('Sanitation Data'!E168)))</f>
        <v/>
      </c>
      <c r="CU174" s="297" t="str">
        <f ca="true">+IF(OFFSET('Sanitation Data'!$F$28,0,10*ROW('Sanitation Data'!F168))="","",OFFSET('Sanitation Data'!$F$28,0,10*ROW('Sanitation Data'!F168)))</f>
        <v/>
      </c>
      <c r="CV174" s="297" t="str">
        <f ca="true">+IF(OFFSET('Sanitation Data'!$F$29,0,10*ROW('Sanitation Data'!F168))="","",OFFSET('Sanitation Data'!$F$29,0,10*ROW('Sanitation Data'!F168)))</f>
        <v/>
      </c>
      <c r="CW174" s="297" t="str">
        <f ca="true">+IF(OFFSET('Sanitation Data'!$F$30,0,10*ROW('Sanitation Data'!F168))="","",OFFSET('Sanitation Data'!$F$30,0,10*ROW('Sanitation Data'!F168)))</f>
        <v/>
      </c>
      <c r="CX174" s="297" t="str">
        <f ca="true">+IF(OFFSET('Sanitation Data'!$F$31,0,10*ROW('Sanitation Data'!F168))="","",OFFSET('Sanitation Data'!$F$31,0,10*ROW('Sanitation Data'!F168)))</f>
        <v/>
      </c>
      <c r="CY174" s="297" t="str">
        <f ca="true">+IF(OFFSET('Sanitation Data'!$F$32,0,10*ROW('Sanitation Data'!F168))="","",OFFSET('Sanitation Data'!$F$32,0,10*ROW('Sanitation Data'!F168)))</f>
        <v/>
      </c>
      <c r="CZ174" s="297" t="str">
        <f ca="true">+IF(OFFSET('Sanitation Data'!$G$28,0,10*ROW('Sanitation Data'!G168))="","",OFFSET('Sanitation Data'!$G$28,0,10*ROW('Sanitation Data'!G168)))</f>
        <v/>
      </c>
      <c r="DA174" s="297" t="str">
        <f ca="true">+IF(OFFSET('Sanitation Data'!$G$29,0,10*ROW('Sanitation Data'!G168))="","",OFFSET('Sanitation Data'!$G$29,0,10*ROW('Sanitation Data'!G168)))</f>
        <v/>
      </c>
      <c r="DB174" s="297" t="str">
        <f ca="true">+IF(OFFSET('Sanitation Data'!$G$30,0,10*ROW('Sanitation Data'!G168))="","",OFFSET('Sanitation Data'!$G$30,0,10*ROW('Sanitation Data'!G168)))</f>
        <v/>
      </c>
      <c r="DC174" s="297" t="str">
        <f ca="true">+IF(OFFSET('Sanitation Data'!$G$31,0,10*ROW('Sanitation Data'!G168))="","",OFFSET('Sanitation Data'!$G$31,0,10*ROW('Sanitation Data'!G168)))</f>
        <v/>
      </c>
      <c r="DD174" s="297" t="str">
        <f ca="true">+IF(OFFSET('Sanitation Data'!$G$32,0,10*ROW('Sanitation Data'!G168))="","",OFFSET('Sanitation Data'!$G$32,0,10*ROW('Sanitation Data'!G168)))</f>
        <v/>
      </c>
      <c r="DE174" s="297" t="str">
        <f ca="true">+IF(OFFSET('Sanitation Data'!$H$28,0,10*ROW('Sanitation Data'!H168))="","",OFFSET('Sanitation Data'!$H$28,0,10*ROW('Sanitation Data'!H168)))</f>
        <v/>
      </c>
      <c r="DF174" s="297" t="str">
        <f ca="true">+IF(OFFSET('Sanitation Data'!$H$29,0,10*ROW('Sanitation Data'!H168))="","",OFFSET('Sanitation Data'!$H$29,0,10*ROW('Sanitation Data'!H168)))</f>
        <v/>
      </c>
      <c r="DG174" s="297" t="str">
        <f ca="true">+IF(OFFSET('Sanitation Data'!$H$30,0,10*ROW('Sanitation Data'!H168))="","",OFFSET('Sanitation Data'!$H$30,0,10*ROW('Sanitation Data'!H168)))</f>
        <v/>
      </c>
      <c r="DH174" s="297" t="str">
        <f ca="true">+IF(OFFSET('Sanitation Data'!$H$31,0,10*ROW('Sanitation Data'!H168))="","",OFFSET('Sanitation Data'!$H$31,0,10*ROW('Sanitation Data'!H168)))</f>
        <v/>
      </c>
      <c r="DI174" s="297" t="str">
        <f ca="true">+IF(OFFSET('Sanitation Data'!$H$32,0,10*ROW('Sanitation Data'!H168))="","",OFFSET('Sanitation Data'!$H$32,0,10*ROW('Sanitation Data'!H168)))</f>
        <v/>
      </c>
      <c r="DJ174" s="297" t="str">
        <f ca="true">+IF(OFFSET('Sanitation Data'!$I$28,0,10*ROW('Sanitation Data'!I168))="","",OFFSET('Sanitation Data'!$I$28,0,10*ROW('Sanitation Data'!I168)))</f>
        <v/>
      </c>
      <c r="DK174" s="297" t="str">
        <f ca="true">+IF(OFFSET('Sanitation Data'!$I$29,0,10*ROW('Sanitation Data'!I168))="","",OFFSET('Sanitation Data'!$I$29,0,10*ROW('Sanitation Data'!I168)))</f>
        <v/>
      </c>
      <c r="DL174" s="297" t="str">
        <f ca="true">+IF(OFFSET('Sanitation Data'!$I$30,0,10*ROW('Sanitation Data'!I168))="","",OFFSET('Sanitation Data'!$I$30,0,10*ROW('Sanitation Data'!I168)))</f>
        <v/>
      </c>
      <c r="DM174" s="297" t="str">
        <f ca="true">+IF(OFFSET('Sanitation Data'!$I$31,0,10*ROW('Sanitation Data'!I168))="","",OFFSET('Sanitation Data'!$I$31,0,10*ROW('Sanitation Data'!I168)))</f>
        <v/>
      </c>
      <c r="DN174" s="297" t="str">
        <f ca="true">+IF(OFFSET('Sanitation Data'!$I$32,0,10*ROW('Sanitation Data'!I168))="","",OFFSET('Sanitation Data'!$I$32,0,10*ROW('Sanitation Data'!I168)))</f>
        <v/>
      </c>
      <c r="DO174" s="297" t="str">
        <f ca="true">+IF(OFFSET('Hygiene Data'!$D$11,0,10*ROW('Hygiene Data'!D168))="","",OFFSET('Hygiene Data'!$D$11,0,10*ROW('Hygiene Data'!D168)))</f>
        <v/>
      </c>
      <c r="DP174" s="297" t="str">
        <f ca="true">+IF(OFFSET('Hygiene Data'!$D$12,0,10*ROW('Hygiene Data'!D168))="","",OFFSET('Hygiene Data'!$D$12,0,10*ROW('Hygiene Data'!D168)))</f>
        <v/>
      </c>
      <c r="DQ174" s="297" t="str">
        <f ca="true">+IF(OFFSET('Hygiene Data'!$D$13,0,10*ROW('Hygiene Data'!D168))="","",OFFSET('Hygiene Data'!$D$13,0,10*ROW('Hygiene Data'!D168)))</f>
        <v/>
      </c>
      <c r="DR174" s="297" t="str">
        <f ca="true">+IF(OFFSET('Hygiene Data'!$E$11,0,10*ROW('Hygiene Data'!E168))="","",OFFSET('Hygiene Data'!$E$11,0,10*ROW('Hygiene Data'!E168)))</f>
        <v/>
      </c>
      <c r="DS174" s="297" t="str">
        <f ca="true">+IF(OFFSET('Hygiene Data'!$E$12,0,10*ROW('Hygiene Data'!E168))="","",OFFSET('Hygiene Data'!$E$12,0,10*ROW('Hygiene Data'!E168)))</f>
        <v/>
      </c>
      <c r="DT174" s="297" t="str">
        <f ca="true">+IF(OFFSET('Hygiene Data'!$E$13,0,10*ROW('Hygiene Data'!E168))="","",OFFSET('Hygiene Data'!$E$13,0,10*ROW('Hygiene Data'!E168)))</f>
        <v/>
      </c>
      <c r="DU174" s="297" t="str">
        <f ca="true">+IF(OFFSET('Hygiene Data'!$F$11,0,10*ROW('Hygiene Data'!F168))="","",OFFSET('Hygiene Data'!$F$11,0,10*ROW('Hygiene Data'!F168)))</f>
        <v/>
      </c>
      <c r="DV174" s="297" t="str">
        <f ca="true">+IF(OFFSET('Hygiene Data'!$F$12,0,10*ROW('Hygiene Data'!F168))="","",OFFSET('Hygiene Data'!$F$12,0,10*ROW('Hygiene Data'!F168)))</f>
        <v/>
      </c>
      <c r="DW174" s="297" t="str">
        <f ca="true">+IF(OFFSET('Hygiene Data'!$F$13,0,10*ROW('Hygiene Data'!F168))="","",OFFSET('Hygiene Data'!$F$13,0,10*ROW('Hygiene Data'!F168)))</f>
        <v/>
      </c>
      <c r="DX174" s="297" t="str">
        <f ca="true">+IF(OFFSET('Hygiene Data'!$G$11,0,10*ROW('Hygiene Data'!G168))="","",OFFSET('Hygiene Data'!$G$11,0,10*ROW('Hygiene Data'!G168)))</f>
        <v/>
      </c>
      <c r="DY174" s="297" t="str">
        <f ca="true">+IF(OFFSET('Hygiene Data'!$G$12,0,10*ROW('Hygiene Data'!G168))="","",OFFSET('Hygiene Data'!$G$12,0,10*ROW('Hygiene Data'!G168)))</f>
        <v/>
      </c>
      <c r="DZ174" s="297" t="str">
        <f ca="true">+IF(OFFSET('Hygiene Data'!$G$13,0,10*ROW('Hygiene Data'!G168))="","",OFFSET('Hygiene Data'!$G$13,0,10*ROW('Hygiene Data'!G168)))</f>
        <v/>
      </c>
      <c r="EA174" s="297" t="str">
        <f ca="true">+IF(OFFSET('Hygiene Data'!$H$11,0,10*ROW('Hygiene Data'!H168))="","",OFFSET('Hygiene Data'!$H$11,0,10*ROW('Hygiene Data'!H168)))</f>
        <v/>
      </c>
      <c r="EB174" s="297" t="str">
        <f ca="true">+IF(OFFSET('Hygiene Data'!$H$12,0,10*ROW('Hygiene Data'!H168))="","",OFFSET('Hygiene Data'!$H$12,0,10*ROW('Hygiene Data'!H168)))</f>
        <v/>
      </c>
      <c r="EC174" s="297" t="str">
        <f ca="true">+IF(OFFSET('Hygiene Data'!$H$13,0,10*ROW('Hygiene Data'!H168))="","",OFFSET('Hygiene Data'!$H$13,0,10*ROW('Hygiene Data'!H168)))</f>
        <v/>
      </c>
      <c r="ED174" s="297" t="str">
        <f ca="true">+IF(OFFSET('Hygiene Data'!$I$11,0,10*ROW('Hygiene Data'!I168))="","",OFFSET('Hygiene Data'!$I$11,0,10*ROW('Hygiene Data'!I168)))</f>
        <v/>
      </c>
      <c r="EE174" s="297" t="str">
        <f ca="true">+IF(OFFSET('Hygiene Data'!$I$12,0,10*ROW('Hygiene Data'!I168))="","",OFFSET('Hygiene Data'!$I$12,0,10*ROW('Hygiene Data'!I168)))</f>
        <v/>
      </c>
      <c r="EF174" s="29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3"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7"/>
      <c r="BS175" s="297" t="str">
        <f ca="true">+IF(OFFSET('Water Data'!$D$27,0,10*ROW('Water Data'!D169))="","",OFFSET('Water Data'!$D$27,0,10*ROW('Water Data'!D169)))</f>
        <v/>
      </c>
      <c r="BT175" s="297" t="str">
        <f ca="true">+IF(OFFSET('Water Data'!$D$28,0,10*ROW('Water Data'!D169))="","",OFFSET('Water Data'!$D$28,0,10*ROW('Water Data'!D169)))</f>
        <v/>
      </c>
      <c r="BU175" s="297" t="str">
        <f ca="true">+IF(OFFSET('Water Data'!$D$29,0,10*ROW('Water Data'!D169))="","",OFFSET('Water Data'!$D$29,0,10*ROW('Water Data'!D169)))</f>
        <v/>
      </c>
      <c r="BV175" s="297" t="str">
        <f ca="true">+IF(OFFSET('Water Data'!$E$27,0,10*ROW('Water Data'!E169))="","",OFFSET('Water Data'!$E$27,0,10*ROW('Water Data'!E169)))</f>
        <v/>
      </c>
      <c r="BW175" s="297" t="str">
        <f ca="true">+IF(OFFSET('Water Data'!$E$28,0,10*ROW('Water Data'!E169))="","",OFFSET('Water Data'!$E$28,0,10*ROW('Water Data'!E169)))</f>
        <v/>
      </c>
      <c r="BX175" s="297" t="str">
        <f ca="true">+IF(OFFSET('Water Data'!$E$29,0,10*ROW('Water Data'!E169))="","",OFFSET('Water Data'!$E$29,0,10*ROW('Water Data'!E169)))</f>
        <v/>
      </c>
      <c r="BY175" s="297" t="str">
        <f ca="true">+IF(OFFSET('Water Data'!$F$27,0,10*ROW('Water Data'!F169))="","",OFFSET('Water Data'!$F$27,0,10*ROW('Water Data'!F169)))</f>
        <v/>
      </c>
      <c r="BZ175" s="297" t="str">
        <f ca="true">+IF(OFFSET('Water Data'!$F$28,0,10*ROW('Water Data'!F169))="","",OFFSET('Water Data'!$F$28,0,10*ROW('Water Data'!F169)))</f>
        <v/>
      </c>
      <c r="CA175" s="297" t="str">
        <f ca="true">+IF(OFFSET('Water Data'!$F$29,0,10*ROW('Water Data'!F169))="","",OFFSET('Water Data'!$F$29,0,10*ROW('Water Data'!F169)))</f>
        <v/>
      </c>
      <c r="CB175" s="297" t="str">
        <f ca="true">+IF(OFFSET('Water Data'!$G$27,0,10*ROW('Water Data'!G169))="","",OFFSET('Water Data'!$G$27,0,10*ROW('Water Data'!G169)))</f>
        <v/>
      </c>
      <c r="CC175" s="297" t="str">
        <f ca="true">+IF(OFFSET('Water Data'!$G$28,0,10*ROW('Water Data'!G169))="","",OFFSET('Water Data'!$G$28,0,10*ROW('Water Data'!G169)))</f>
        <v/>
      </c>
      <c r="CD175" s="297" t="str">
        <f ca="true">+IF(OFFSET('Water Data'!$G$29,0,10*ROW('Water Data'!G169))="","",OFFSET('Water Data'!$G$29,0,10*ROW('Water Data'!G169)))</f>
        <v/>
      </c>
      <c r="CE175" s="297" t="str">
        <f ca="true">+IF(OFFSET('Water Data'!$H$27,0,10*ROW('Water Data'!H169))="","",OFFSET('Water Data'!$H$27,0,10*ROW('Water Data'!H169)))</f>
        <v/>
      </c>
      <c r="CF175" s="297" t="str">
        <f ca="true">+IF(OFFSET('Water Data'!$H$28,0,10*ROW('Water Data'!H169))="","",OFFSET('Water Data'!$H$28,0,10*ROW('Water Data'!H169)))</f>
        <v/>
      </c>
      <c r="CG175" s="297" t="str">
        <f ca="true">+IF(OFFSET('Water Data'!$H$29,0,10*ROW('Water Data'!H169))="","",OFFSET('Water Data'!$H$29,0,10*ROW('Water Data'!H169)))</f>
        <v/>
      </c>
      <c r="CH175" s="297" t="str">
        <f ca="true">+IF(OFFSET('Water Data'!$I$27,0,10*ROW('Water Data'!I169))="","",OFFSET('Water Data'!$I$27,0,10*ROW('Water Data'!I169)))</f>
        <v/>
      </c>
      <c r="CI175" s="297" t="str">
        <f ca="true">+IF(OFFSET('Water Data'!$I$28,0,10*ROW('Water Data'!I169))="","",OFFSET('Water Data'!$I$28,0,10*ROW('Water Data'!I169)))</f>
        <v/>
      </c>
      <c r="CJ175" s="297" t="str">
        <f ca="true">+IF(OFFSET('Water Data'!$I$29,0,10*ROW('Water Data'!I169))="","",OFFSET('Water Data'!$I$29,0,10*ROW('Water Data'!I169)))</f>
        <v/>
      </c>
      <c r="CK175" s="297" t="str">
        <f ca="true">+IF(OFFSET('Sanitation Data'!$D$28,0,10*ROW('Sanitation Data'!D169))="","",OFFSET('Sanitation Data'!$D$28,0,10*ROW('Sanitation Data'!D169)))</f>
        <v/>
      </c>
      <c r="CL175" s="297" t="str">
        <f ca="true">+IF(OFFSET('Sanitation Data'!$D$29,0,10*ROW('Sanitation Data'!D169))="","",OFFSET('Sanitation Data'!$D$29,0,10*ROW('Sanitation Data'!D169)))</f>
        <v/>
      </c>
      <c r="CM175" s="297" t="str">
        <f ca="true">+IF(OFFSET('Sanitation Data'!$D$30,0,10*ROW('Sanitation Data'!D169))="","",OFFSET('Sanitation Data'!$D$30,0,10*ROW('Sanitation Data'!D169)))</f>
        <v/>
      </c>
      <c r="CN175" s="297" t="str">
        <f ca="true">+IF(OFFSET('Sanitation Data'!$D$31,0,10*ROW('Sanitation Data'!D169))="","",OFFSET('Sanitation Data'!$D$31,0,10*ROW('Sanitation Data'!D169)))</f>
        <v/>
      </c>
      <c r="CO175" s="297" t="str">
        <f ca="true">+IF(OFFSET('Sanitation Data'!$D$32,0,10*ROW('Sanitation Data'!D169))="","",OFFSET('Sanitation Data'!$D$32,0,10*ROW('Sanitation Data'!D169)))</f>
        <v/>
      </c>
      <c r="CP175" s="297" t="str">
        <f ca="true">+IF(OFFSET('Sanitation Data'!$E$28,0,10*ROW('Sanitation Data'!E169))="","",OFFSET('Sanitation Data'!$E$28,0,10*ROW('Sanitation Data'!E169)))</f>
        <v/>
      </c>
      <c r="CQ175" s="297" t="str">
        <f ca="true">+IF(OFFSET('Sanitation Data'!$E$29,0,10*ROW('Sanitation Data'!E169))="","",OFFSET('Sanitation Data'!$E$29,0,10*ROW('Sanitation Data'!E169)))</f>
        <v/>
      </c>
      <c r="CR175" s="297" t="str">
        <f ca="true">+IF(OFFSET('Sanitation Data'!$E$30,0,10*ROW('Sanitation Data'!E169))="","",OFFSET('Sanitation Data'!$E$30,0,10*ROW('Sanitation Data'!E169)))</f>
        <v/>
      </c>
      <c r="CS175" s="297" t="str">
        <f ca="true">+IF(OFFSET('Sanitation Data'!$E$31,0,10*ROW('Sanitation Data'!E169))="","",OFFSET('Sanitation Data'!$E$31,0,10*ROW('Sanitation Data'!E169)))</f>
        <v/>
      </c>
      <c r="CT175" s="297" t="str">
        <f ca="true">+IF(OFFSET('Sanitation Data'!$E$32,0,10*ROW('Sanitation Data'!E169))="","",OFFSET('Sanitation Data'!$E$32,0,10*ROW('Sanitation Data'!E169)))</f>
        <v/>
      </c>
      <c r="CU175" s="297" t="str">
        <f ca="true">+IF(OFFSET('Sanitation Data'!$F$28,0,10*ROW('Sanitation Data'!F169))="","",OFFSET('Sanitation Data'!$F$28,0,10*ROW('Sanitation Data'!F169)))</f>
        <v/>
      </c>
      <c r="CV175" s="297" t="str">
        <f ca="true">+IF(OFFSET('Sanitation Data'!$F$29,0,10*ROW('Sanitation Data'!F169))="","",OFFSET('Sanitation Data'!$F$29,0,10*ROW('Sanitation Data'!F169)))</f>
        <v/>
      </c>
      <c r="CW175" s="297" t="str">
        <f ca="true">+IF(OFFSET('Sanitation Data'!$F$30,0,10*ROW('Sanitation Data'!F169))="","",OFFSET('Sanitation Data'!$F$30,0,10*ROW('Sanitation Data'!F169)))</f>
        <v/>
      </c>
      <c r="CX175" s="297" t="str">
        <f ca="true">+IF(OFFSET('Sanitation Data'!$F$31,0,10*ROW('Sanitation Data'!F169))="","",OFFSET('Sanitation Data'!$F$31,0,10*ROW('Sanitation Data'!F169)))</f>
        <v/>
      </c>
      <c r="CY175" s="297" t="str">
        <f ca="true">+IF(OFFSET('Sanitation Data'!$F$32,0,10*ROW('Sanitation Data'!F169))="","",OFFSET('Sanitation Data'!$F$32,0,10*ROW('Sanitation Data'!F169)))</f>
        <v/>
      </c>
      <c r="CZ175" s="297" t="str">
        <f ca="true">+IF(OFFSET('Sanitation Data'!$G$28,0,10*ROW('Sanitation Data'!G169))="","",OFFSET('Sanitation Data'!$G$28,0,10*ROW('Sanitation Data'!G169)))</f>
        <v/>
      </c>
      <c r="DA175" s="297" t="str">
        <f ca="true">+IF(OFFSET('Sanitation Data'!$G$29,0,10*ROW('Sanitation Data'!G169))="","",OFFSET('Sanitation Data'!$G$29,0,10*ROW('Sanitation Data'!G169)))</f>
        <v/>
      </c>
      <c r="DB175" s="297" t="str">
        <f ca="true">+IF(OFFSET('Sanitation Data'!$G$30,0,10*ROW('Sanitation Data'!G169))="","",OFFSET('Sanitation Data'!$G$30,0,10*ROW('Sanitation Data'!G169)))</f>
        <v/>
      </c>
      <c r="DC175" s="297" t="str">
        <f ca="true">+IF(OFFSET('Sanitation Data'!$G$31,0,10*ROW('Sanitation Data'!G169))="","",OFFSET('Sanitation Data'!$G$31,0,10*ROW('Sanitation Data'!G169)))</f>
        <v/>
      </c>
      <c r="DD175" s="297" t="str">
        <f ca="true">+IF(OFFSET('Sanitation Data'!$G$32,0,10*ROW('Sanitation Data'!G169))="","",OFFSET('Sanitation Data'!$G$32,0,10*ROW('Sanitation Data'!G169)))</f>
        <v/>
      </c>
      <c r="DE175" s="297" t="str">
        <f ca="true">+IF(OFFSET('Sanitation Data'!$H$28,0,10*ROW('Sanitation Data'!H169))="","",OFFSET('Sanitation Data'!$H$28,0,10*ROW('Sanitation Data'!H169)))</f>
        <v/>
      </c>
      <c r="DF175" s="297" t="str">
        <f ca="true">+IF(OFFSET('Sanitation Data'!$H$29,0,10*ROW('Sanitation Data'!H169))="","",OFFSET('Sanitation Data'!$H$29,0,10*ROW('Sanitation Data'!H169)))</f>
        <v/>
      </c>
      <c r="DG175" s="297" t="str">
        <f ca="true">+IF(OFFSET('Sanitation Data'!$H$30,0,10*ROW('Sanitation Data'!H169))="","",OFFSET('Sanitation Data'!$H$30,0,10*ROW('Sanitation Data'!H169)))</f>
        <v/>
      </c>
      <c r="DH175" s="297" t="str">
        <f ca="true">+IF(OFFSET('Sanitation Data'!$H$31,0,10*ROW('Sanitation Data'!H169))="","",OFFSET('Sanitation Data'!$H$31,0,10*ROW('Sanitation Data'!H169)))</f>
        <v/>
      </c>
      <c r="DI175" s="297" t="str">
        <f ca="true">+IF(OFFSET('Sanitation Data'!$H$32,0,10*ROW('Sanitation Data'!H169))="","",OFFSET('Sanitation Data'!$H$32,0,10*ROW('Sanitation Data'!H169)))</f>
        <v/>
      </c>
      <c r="DJ175" s="297" t="str">
        <f ca="true">+IF(OFFSET('Sanitation Data'!$I$28,0,10*ROW('Sanitation Data'!I169))="","",OFFSET('Sanitation Data'!$I$28,0,10*ROW('Sanitation Data'!I169)))</f>
        <v/>
      </c>
      <c r="DK175" s="297" t="str">
        <f ca="true">+IF(OFFSET('Sanitation Data'!$I$29,0,10*ROW('Sanitation Data'!I169))="","",OFFSET('Sanitation Data'!$I$29,0,10*ROW('Sanitation Data'!I169)))</f>
        <v/>
      </c>
      <c r="DL175" s="297" t="str">
        <f ca="true">+IF(OFFSET('Sanitation Data'!$I$30,0,10*ROW('Sanitation Data'!I169))="","",OFFSET('Sanitation Data'!$I$30,0,10*ROW('Sanitation Data'!I169)))</f>
        <v/>
      </c>
      <c r="DM175" s="297" t="str">
        <f ca="true">+IF(OFFSET('Sanitation Data'!$I$31,0,10*ROW('Sanitation Data'!I169))="","",OFFSET('Sanitation Data'!$I$31,0,10*ROW('Sanitation Data'!I169)))</f>
        <v/>
      </c>
      <c r="DN175" s="297" t="str">
        <f ca="true">+IF(OFFSET('Sanitation Data'!$I$32,0,10*ROW('Sanitation Data'!I169))="","",OFFSET('Sanitation Data'!$I$32,0,10*ROW('Sanitation Data'!I169)))</f>
        <v/>
      </c>
      <c r="DO175" s="297" t="str">
        <f ca="true">+IF(OFFSET('Hygiene Data'!$D$11,0,10*ROW('Hygiene Data'!D169))="","",OFFSET('Hygiene Data'!$D$11,0,10*ROW('Hygiene Data'!D169)))</f>
        <v/>
      </c>
      <c r="DP175" s="297" t="str">
        <f ca="true">+IF(OFFSET('Hygiene Data'!$D$12,0,10*ROW('Hygiene Data'!D169))="","",OFFSET('Hygiene Data'!$D$12,0,10*ROW('Hygiene Data'!D169)))</f>
        <v/>
      </c>
      <c r="DQ175" s="297" t="str">
        <f ca="true">+IF(OFFSET('Hygiene Data'!$D$13,0,10*ROW('Hygiene Data'!D169))="","",OFFSET('Hygiene Data'!$D$13,0,10*ROW('Hygiene Data'!D169)))</f>
        <v/>
      </c>
      <c r="DR175" s="297" t="str">
        <f ca="true">+IF(OFFSET('Hygiene Data'!$E$11,0,10*ROW('Hygiene Data'!E169))="","",OFFSET('Hygiene Data'!$E$11,0,10*ROW('Hygiene Data'!E169)))</f>
        <v/>
      </c>
      <c r="DS175" s="297" t="str">
        <f ca="true">+IF(OFFSET('Hygiene Data'!$E$12,0,10*ROW('Hygiene Data'!E169))="","",OFFSET('Hygiene Data'!$E$12,0,10*ROW('Hygiene Data'!E169)))</f>
        <v/>
      </c>
      <c r="DT175" s="297" t="str">
        <f ca="true">+IF(OFFSET('Hygiene Data'!$E$13,0,10*ROW('Hygiene Data'!E169))="","",OFFSET('Hygiene Data'!$E$13,0,10*ROW('Hygiene Data'!E169)))</f>
        <v/>
      </c>
      <c r="DU175" s="297" t="str">
        <f ca="true">+IF(OFFSET('Hygiene Data'!$F$11,0,10*ROW('Hygiene Data'!F169))="","",OFFSET('Hygiene Data'!$F$11,0,10*ROW('Hygiene Data'!F169)))</f>
        <v/>
      </c>
      <c r="DV175" s="297" t="str">
        <f ca="true">+IF(OFFSET('Hygiene Data'!$F$12,0,10*ROW('Hygiene Data'!F169))="","",OFFSET('Hygiene Data'!$F$12,0,10*ROW('Hygiene Data'!F169)))</f>
        <v/>
      </c>
      <c r="DW175" s="297" t="str">
        <f ca="true">+IF(OFFSET('Hygiene Data'!$F$13,0,10*ROW('Hygiene Data'!F169))="","",OFFSET('Hygiene Data'!$F$13,0,10*ROW('Hygiene Data'!F169)))</f>
        <v/>
      </c>
      <c r="DX175" s="297" t="str">
        <f ca="true">+IF(OFFSET('Hygiene Data'!$G$11,0,10*ROW('Hygiene Data'!G169))="","",OFFSET('Hygiene Data'!$G$11,0,10*ROW('Hygiene Data'!G169)))</f>
        <v/>
      </c>
      <c r="DY175" s="297" t="str">
        <f ca="true">+IF(OFFSET('Hygiene Data'!$G$12,0,10*ROW('Hygiene Data'!G169))="","",OFFSET('Hygiene Data'!$G$12,0,10*ROW('Hygiene Data'!G169)))</f>
        <v/>
      </c>
      <c r="DZ175" s="297" t="str">
        <f ca="true">+IF(OFFSET('Hygiene Data'!$G$13,0,10*ROW('Hygiene Data'!G169))="","",OFFSET('Hygiene Data'!$G$13,0,10*ROW('Hygiene Data'!G169)))</f>
        <v/>
      </c>
      <c r="EA175" s="297" t="str">
        <f ca="true">+IF(OFFSET('Hygiene Data'!$H$11,0,10*ROW('Hygiene Data'!H169))="","",OFFSET('Hygiene Data'!$H$11,0,10*ROW('Hygiene Data'!H169)))</f>
        <v/>
      </c>
      <c r="EB175" s="297" t="str">
        <f ca="true">+IF(OFFSET('Hygiene Data'!$H$12,0,10*ROW('Hygiene Data'!H169))="","",OFFSET('Hygiene Data'!$H$12,0,10*ROW('Hygiene Data'!H169)))</f>
        <v/>
      </c>
      <c r="EC175" s="297" t="str">
        <f ca="true">+IF(OFFSET('Hygiene Data'!$H$13,0,10*ROW('Hygiene Data'!H169))="","",OFFSET('Hygiene Data'!$H$13,0,10*ROW('Hygiene Data'!H169)))</f>
        <v/>
      </c>
      <c r="ED175" s="297" t="str">
        <f ca="true">+IF(OFFSET('Hygiene Data'!$I$11,0,10*ROW('Hygiene Data'!I169))="","",OFFSET('Hygiene Data'!$I$11,0,10*ROW('Hygiene Data'!I169)))</f>
        <v/>
      </c>
      <c r="EE175" s="297" t="str">
        <f ca="true">+IF(OFFSET('Hygiene Data'!$I$12,0,10*ROW('Hygiene Data'!I169))="","",OFFSET('Hygiene Data'!$I$12,0,10*ROW('Hygiene Data'!I169)))</f>
        <v/>
      </c>
      <c r="EF175" s="29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3"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7"/>
      <c r="BS176" s="297" t="str">
        <f ca="true">+IF(OFFSET('Water Data'!$D$27,0,10*ROW('Water Data'!D170))="","",OFFSET('Water Data'!$D$27,0,10*ROW('Water Data'!D170)))</f>
        <v/>
      </c>
      <c r="BT176" s="297" t="str">
        <f ca="true">+IF(OFFSET('Water Data'!$D$28,0,10*ROW('Water Data'!D170))="","",OFFSET('Water Data'!$D$28,0,10*ROW('Water Data'!D170)))</f>
        <v/>
      </c>
      <c r="BU176" s="297" t="str">
        <f ca="true">+IF(OFFSET('Water Data'!$D$29,0,10*ROW('Water Data'!D170))="","",OFFSET('Water Data'!$D$29,0,10*ROW('Water Data'!D170)))</f>
        <v/>
      </c>
      <c r="BV176" s="297" t="str">
        <f ca="true">+IF(OFFSET('Water Data'!$E$27,0,10*ROW('Water Data'!E170))="","",OFFSET('Water Data'!$E$27,0,10*ROW('Water Data'!E170)))</f>
        <v/>
      </c>
      <c r="BW176" s="297" t="str">
        <f ca="true">+IF(OFFSET('Water Data'!$E$28,0,10*ROW('Water Data'!E170))="","",OFFSET('Water Data'!$E$28,0,10*ROW('Water Data'!E170)))</f>
        <v/>
      </c>
      <c r="BX176" s="297" t="str">
        <f ca="true">+IF(OFFSET('Water Data'!$E$29,0,10*ROW('Water Data'!E170))="","",OFFSET('Water Data'!$E$29,0,10*ROW('Water Data'!E170)))</f>
        <v/>
      </c>
      <c r="BY176" s="297" t="str">
        <f ca="true">+IF(OFFSET('Water Data'!$F$27,0,10*ROW('Water Data'!F170))="","",OFFSET('Water Data'!$F$27,0,10*ROW('Water Data'!F170)))</f>
        <v/>
      </c>
      <c r="BZ176" s="297" t="str">
        <f ca="true">+IF(OFFSET('Water Data'!$F$28,0,10*ROW('Water Data'!F170))="","",OFFSET('Water Data'!$F$28,0,10*ROW('Water Data'!F170)))</f>
        <v/>
      </c>
      <c r="CA176" s="297" t="str">
        <f ca="true">+IF(OFFSET('Water Data'!$F$29,0,10*ROW('Water Data'!F170))="","",OFFSET('Water Data'!$F$29,0,10*ROW('Water Data'!F170)))</f>
        <v/>
      </c>
      <c r="CB176" s="297" t="str">
        <f ca="true">+IF(OFFSET('Water Data'!$G$27,0,10*ROW('Water Data'!G170))="","",OFFSET('Water Data'!$G$27,0,10*ROW('Water Data'!G170)))</f>
        <v/>
      </c>
      <c r="CC176" s="297" t="str">
        <f ca="true">+IF(OFFSET('Water Data'!$G$28,0,10*ROW('Water Data'!G170))="","",OFFSET('Water Data'!$G$28,0,10*ROW('Water Data'!G170)))</f>
        <v/>
      </c>
      <c r="CD176" s="297" t="str">
        <f ca="true">+IF(OFFSET('Water Data'!$G$29,0,10*ROW('Water Data'!G170))="","",OFFSET('Water Data'!$G$29,0,10*ROW('Water Data'!G170)))</f>
        <v/>
      </c>
      <c r="CE176" s="297" t="str">
        <f ca="true">+IF(OFFSET('Water Data'!$H$27,0,10*ROW('Water Data'!H170))="","",OFFSET('Water Data'!$H$27,0,10*ROW('Water Data'!H170)))</f>
        <v/>
      </c>
      <c r="CF176" s="297" t="str">
        <f ca="true">+IF(OFFSET('Water Data'!$H$28,0,10*ROW('Water Data'!H170))="","",OFFSET('Water Data'!$H$28,0,10*ROW('Water Data'!H170)))</f>
        <v/>
      </c>
      <c r="CG176" s="297" t="str">
        <f ca="true">+IF(OFFSET('Water Data'!$H$29,0,10*ROW('Water Data'!H170))="","",OFFSET('Water Data'!$H$29,0,10*ROW('Water Data'!H170)))</f>
        <v/>
      </c>
      <c r="CH176" s="297" t="str">
        <f ca="true">+IF(OFFSET('Water Data'!$I$27,0,10*ROW('Water Data'!I170))="","",OFFSET('Water Data'!$I$27,0,10*ROW('Water Data'!I170)))</f>
        <v/>
      </c>
      <c r="CI176" s="297" t="str">
        <f ca="true">+IF(OFFSET('Water Data'!$I$28,0,10*ROW('Water Data'!I170))="","",OFFSET('Water Data'!$I$28,0,10*ROW('Water Data'!I170)))</f>
        <v/>
      </c>
      <c r="CJ176" s="297" t="str">
        <f ca="true">+IF(OFFSET('Water Data'!$I$29,0,10*ROW('Water Data'!I170))="","",OFFSET('Water Data'!$I$29,0,10*ROW('Water Data'!I170)))</f>
        <v/>
      </c>
      <c r="CK176" s="297" t="str">
        <f ca="true">+IF(OFFSET('Sanitation Data'!$D$28,0,10*ROW('Sanitation Data'!D170))="","",OFFSET('Sanitation Data'!$D$28,0,10*ROW('Sanitation Data'!D170)))</f>
        <v/>
      </c>
      <c r="CL176" s="297" t="str">
        <f ca="true">+IF(OFFSET('Sanitation Data'!$D$29,0,10*ROW('Sanitation Data'!D170))="","",OFFSET('Sanitation Data'!$D$29,0,10*ROW('Sanitation Data'!D170)))</f>
        <v/>
      </c>
      <c r="CM176" s="297" t="str">
        <f ca="true">+IF(OFFSET('Sanitation Data'!$D$30,0,10*ROW('Sanitation Data'!D170))="","",OFFSET('Sanitation Data'!$D$30,0,10*ROW('Sanitation Data'!D170)))</f>
        <v/>
      </c>
      <c r="CN176" s="297" t="str">
        <f ca="true">+IF(OFFSET('Sanitation Data'!$D$31,0,10*ROW('Sanitation Data'!D170))="","",OFFSET('Sanitation Data'!$D$31,0,10*ROW('Sanitation Data'!D170)))</f>
        <v/>
      </c>
      <c r="CO176" s="297" t="str">
        <f ca="true">+IF(OFFSET('Sanitation Data'!$D$32,0,10*ROW('Sanitation Data'!D170))="","",OFFSET('Sanitation Data'!$D$32,0,10*ROW('Sanitation Data'!D170)))</f>
        <v/>
      </c>
      <c r="CP176" s="297" t="str">
        <f ca="true">+IF(OFFSET('Sanitation Data'!$E$28,0,10*ROW('Sanitation Data'!E170))="","",OFFSET('Sanitation Data'!$E$28,0,10*ROW('Sanitation Data'!E170)))</f>
        <v/>
      </c>
      <c r="CQ176" s="297" t="str">
        <f ca="true">+IF(OFFSET('Sanitation Data'!$E$29,0,10*ROW('Sanitation Data'!E170))="","",OFFSET('Sanitation Data'!$E$29,0,10*ROW('Sanitation Data'!E170)))</f>
        <v/>
      </c>
      <c r="CR176" s="297" t="str">
        <f ca="true">+IF(OFFSET('Sanitation Data'!$E$30,0,10*ROW('Sanitation Data'!E170))="","",OFFSET('Sanitation Data'!$E$30,0,10*ROW('Sanitation Data'!E170)))</f>
        <v/>
      </c>
      <c r="CS176" s="297" t="str">
        <f ca="true">+IF(OFFSET('Sanitation Data'!$E$31,0,10*ROW('Sanitation Data'!E170))="","",OFFSET('Sanitation Data'!$E$31,0,10*ROW('Sanitation Data'!E170)))</f>
        <v/>
      </c>
      <c r="CT176" s="297" t="str">
        <f ca="true">+IF(OFFSET('Sanitation Data'!$E$32,0,10*ROW('Sanitation Data'!E170))="","",OFFSET('Sanitation Data'!$E$32,0,10*ROW('Sanitation Data'!E170)))</f>
        <v/>
      </c>
      <c r="CU176" s="297" t="str">
        <f ca="true">+IF(OFFSET('Sanitation Data'!$F$28,0,10*ROW('Sanitation Data'!F170))="","",OFFSET('Sanitation Data'!$F$28,0,10*ROW('Sanitation Data'!F170)))</f>
        <v/>
      </c>
      <c r="CV176" s="297" t="str">
        <f ca="true">+IF(OFFSET('Sanitation Data'!$F$29,0,10*ROW('Sanitation Data'!F170))="","",OFFSET('Sanitation Data'!$F$29,0,10*ROW('Sanitation Data'!F170)))</f>
        <v/>
      </c>
      <c r="CW176" s="297" t="str">
        <f ca="true">+IF(OFFSET('Sanitation Data'!$F$30,0,10*ROW('Sanitation Data'!F170))="","",OFFSET('Sanitation Data'!$F$30,0,10*ROW('Sanitation Data'!F170)))</f>
        <v/>
      </c>
      <c r="CX176" s="297" t="str">
        <f ca="true">+IF(OFFSET('Sanitation Data'!$F$31,0,10*ROW('Sanitation Data'!F170))="","",OFFSET('Sanitation Data'!$F$31,0,10*ROW('Sanitation Data'!F170)))</f>
        <v/>
      </c>
      <c r="CY176" s="297" t="str">
        <f ca="true">+IF(OFFSET('Sanitation Data'!$F$32,0,10*ROW('Sanitation Data'!F170))="","",OFFSET('Sanitation Data'!$F$32,0,10*ROW('Sanitation Data'!F170)))</f>
        <v/>
      </c>
      <c r="CZ176" s="297" t="str">
        <f ca="true">+IF(OFFSET('Sanitation Data'!$G$28,0,10*ROW('Sanitation Data'!G170))="","",OFFSET('Sanitation Data'!$G$28,0,10*ROW('Sanitation Data'!G170)))</f>
        <v/>
      </c>
      <c r="DA176" s="297" t="str">
        <f ca="true">+IF(OFFSET('Sanitation Data'!$G$29,0,10*ROW('Sanitation Data'!G170))="","",OFFSET('Sanitation Data'!$G$29,0,10*ROW('Sanitation Data'!G170)))</f>
        <v/>
      </c>
      <c r="DB176" s="297" t="str">
        <f ca="true">+IF(OFFSET('Sanitation Data'!$G$30,0,10*ROW('Sanitation Data'!G170))="","",OFFSET('Sanitation Data'!$G$30,0,10*ROW('Sanitation Data'!G170)))</f>
        <v/>
      </c>
      <c r="DC176" s="297" t="str">
        <f ca="true">+IF(OFFSET('Sanitation Data'!$G$31,0,10*ROW('Sanitation Data'!G170))="","",OFFSET('Sanitation Data'!$G$31,0,10*ROW('Sanitation Data'!G170)))</f>
        <v/>
      </c>
      <c r="DD176" s="297" t="str">
        <f ca="true">+IF(OFFSET('Sanitation Data'!$G$32,0,10*ROW('Sanitation Data'!G170))="","",OFFSET('Sanitation Data'!$G$32,0,10*ROW('Sanitation Data'!G170)))</f>
        <v/>
      </c>
      <c r="DE176" s="297" t="str">
        <f ca="true">+IF(OFFSET('Sanitation Data'!$H$28,0,10*ROW('Sanitation Data'!H170))="","",OFFSET('Sanitation Data'!$H$28,0,10*ROW('Sanitation Data'!H170)))</f>
        <v/>
      </c>
      <c r="DF176" s="297" t="str">
        <f ca="true">+IF(OFFSET('Sanitation Data'!$H$29,0,10*ROW('Sanitation Data'!H170))="","",OFFSET('Sanitation Data'!$H$29,0,10*ROW('Sanitation Data'!H170)))</f>
        <v/>
      </c>
      <c r="DG176" s="297" t="str">
        <f ca="true">+IF(OFFSET('Sanitation Data'!$H$30,0,10*ROW('Sanitation Data'!H170))="","",OFFSET('Sanitation Data'!$H$30,0,10*ROW('Sanitation Data'!H170)))</f>
        <v/>
      </c>
      <c r="DH176" s="297" t="str">
        <f ca="true">+IF(OFFSET('Sanitation Data'!$H$31,0,10*ROW('Sanitation Data'!H170))="","",OFFSET('Sanitation Data'!$H$31,0,10*ROW('Sanitation Data'!H170)))</f>
        <v/>
      </c>
      <c r="DI176" s="297" t="str">
        <f ca="true">+IF(OFFSET('Sanitation Data'!$H$32,0,10*ROW('Sanitation Data'!H170))="","",OFFSET('Sanitation Data'!$H$32,0,10*ROW('Sanitation Data'!H170)))</f>
        <v/>
      </c>
      <c r="DJ176" s="297" t="str">
        <f ca="true">+IF(OFFSET('Sanitation Data'!$I$28,0,10*ROW('Sanitation Data'!I170))="","",OFFSET('Sanitation Data'!$I$28,0,10*ROW('Sanitation Data'!I170)))</f>
        <v/>
      </c>
      <c r="DK176" s="297" t="str">
        <f ca="true">+IF(OFFSET('Sanitation Data'!$I$29,0,10*ROW('Sanitation Data'!I170))="","",OFFSET('Sanitation Data'!$I$29,0,10*ROW('Sanitation Data'!I170)))</f>
        <v/>
      </c>
      <c r="DL176" s="297" t="str">
        <f ca="true">+IF(OFFSET('Sanitation Data'!$I$30,0,10*ROW('Sanitation Data'!I170))="","",OFFSET('Sanitation Data'!$I$30,0,10*ROW('Sanitation Data'!I170)))</f>
        <v/>
      </c>
      <c r="DM176" s="297" t="str">
        <f ca="true">+IF(OFFSET('Sanitation Data'!$I$31,0,10*ROW('Sanitation Data'!I170))="","",OFFSET('Sanitation Data'!$I$31,0,10*ROW('Sanitation Data'!I170)))</f>
        <v/>
      </c>
      <c r="DN176" s="297" t="str">
        <f ca="true">+IF(OFFSET('Sanitation Data'!$I$32,0,10*ROW('Sanitation Data'!I170))="","",OFFSET('Sanitation Data'!$I$32,0,10*ROW('Sanitation Data'!I170)))</f>
        <v/>
      </c>
      <c r="DO176" s="297" t="str">
        <f ca="true">+IF(OFFSET('Hygiene Data'!$D$11,0,10*ROW('Hygiene Data'!D170))="","",OFFSET('Hygiene Data'!$D$11,0,10*ROW('Hygiene Data'!D170)))</f>
        <v/>
      </c>
      <c r="DP176" s="297" t="str">
        <f ca="true">+IF(OFFSET('Hygiene Data'!$D$12,0,10*ROW('Hygiene Data'!D170))="","",OFFSET('Hygiene Data'!$D$12,0,10*ROW('Hygiene Data'!D170)))</f>
        <v/>
      </c>
      <c r="DQ176" s="297" t="str">
        <f ca="true">+IF(OFFSET('Hygiene Data'!$D$13,0,10*ROW('Hygiene Data'!D170))="","",OFFSET('Hygiene Data'!$D$13,0,10*ROW('Hygiene Data'!D170)))</f>
        <v/>
      </c>
      <c r="DR176" s="297" t="str">
        <f ca="true">+IF(OFFSET('Hygiene Data'!$E$11,0,10*ROW('Hygiene Data'!E170))="","",OFFSET('Hygiene Data'!$E$11,0,10*ROW('Hygiene Data'!E170)))</f>
        <v/>
      </c>
      <c r="DS176" s="297" t="str">
        <f ca="true">+IF(OFFSET('Hygiene Data'!$E$12,0,10*ROW('Hygiene Data'!E170))="","",OFFSET('Hygiene Data'!$E$12,0,10*ROW('Hygiene Data'!E170)))</f>
        <v/>
      </c>
      <c r="DT176" s="297" t="str">
        <f ca="true">+IF(OFFSET('Hygiene Data'!$E$13,0,10*ROW('Hygiene Data'!E170))="","",OFFSET('Hygiene Data'!$E$13,0,10*ROW('Hygiene Data'!E170)))</f>
        <v/>
      </c>
      <c r="DU176" s="297" t="str">
        <f ca="true">+IF(OFFSET('Hygiene Data'!$F$11,0,10*ROW('Hygiene Data'!F170))="","",OFFSET('Hygiene Data'!$F$11,0,10*ROW('Hygiene Data'!F170)))</f>
        <v/>
      </c>
      <c r="DV176" s="297" t="str">
        <f ca="true">+IF(OFFSET('Hygiene Data'!$F$12,0,10*ROW('Hygiene Data'!F170))="","",OFFSET('Hygiene Data'!$F$12,0,10*ROW('Hygiene Data'!F170)))</f>
        <v/>
      </c>
      <c r="DW176" s="297" t="str">
        <f ca="true">+IF(OFFSET('Hygiene Data'!$F$13,0,10*ROW('Hygiene Data'!F170))="","",OFFSET('Hygiene Data'!$F$13,0,10*ROW('Hygiene Data'!F170)))</f>
        <v/>
      </c>
      <c r="DX176" s="297" t="str">
        <f ca="true">+IF(OFFSET('Hygiene Data'!$G$11,0,10*ROW('Hygiene Data'!G170))="","",OFFSET('Hygiene Data'!$G$11,0,10*ROW('Hygiene Data'!G170)))</f>
        <v/>
      </c>
      <c r="DY176" s="297" t="str">
        <f ca="true">+IF(OFFSET('Hygiene Data'!$G$12,0,10*ROW('Hygiene Data'!G170))="","",OFFSET('Hygiene Data'!$G$12,0,10*ROW('Hygiene Data'!G170)))</f>
        <v/>
      </c>
      <c r="DZ176" s="297" t="str">
        <f ca="true">+IF(OFFSET('Hygiene Data'!$G$13,0,10*ROW('Hygiene Data'!G170))="","",OFFSET('Hygiene Data'!$G$13,0,10*ROW('Hygiene Data'!G170)))</f>
        <v/>
      </c>
      <c r="EA176" s="297" t="str">
        <f ca="true">+IF(OFFSET('Hygiene Data'!$H$11,0,10*ROW('Hygiene Data'!H170))="","",OFFSET('Hygiene Data'!$H$11,0,10*ROW('Hygiene Data'!H170)))</f>
        <v/>
      </c>
      <c r="EB176" s="297" t="str">
        <f ca="true">+IF(OFFSET('Hygiene Data'!$H$12,0,10*ROW('Hygiene Data'!H170))="","",OFFSET('Hygiene Data'!$H$12,0,10*ROW('Hygiene Data'!H170)))</f>
        <v/>
      </c>
      <c r="EC176" s="297" t="str">
        <f ca="true">+IF(OFFSET('Hygiene Data'!$H$13,0,10*ROW('Hygiene Data'!H170))="","",OFFSET('Hygiene Data'!$H$13,0,10*ROW('Hygiene Data'!H170)))</f>
        <v/>
      </c>
      <c r="ED176" s="297" t="str">
        <f ca="true">+IF(OFFSET('Hygiene Data'!$I$11,0,10*ROW('Hygiene Data'!I170))="","",OFFSET('Hygiene Data'!$I$11,0,10*ROW('Hygiene Data'!I170)))</f>
        <v/>
      </c>
      <c r="EE176" s="297" t="str">
        <f ca="true">+IF(OFFSET('Hygiene Data'!$I$12,0,10*ROW('Hygiene Data'!I170))="","",OFFSET('Hygiene Data'!$I$12,0,10*ROW('Hygiene Data'!I170)))</f>
        <v/>
      </c>
      <c r="EF176" s="29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3"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7"/>
      <c r="BS177" s="297" t="str">
        <f ca="true">+IF(OFFSET('Water Data'!$D$27,0,10*ROW('Water Data'!D171))="","",OFFSET('Water Data'!$D$27,0,10*ROW('Water Data'!D171)))</f>
        <v/>
      </c>
      <c r="BT177" s="297" t="str">
        <f ca="true">+IF(OFFSET('Water Data'!$D$28,0,10*ROW('Water Data'!D171))="","",OFFSET('Water Data'!$D$28,0,10*ROW('Water Data'!D171)))</f>
        <v/>
      </c>
      <c r="BU177" s="297" t="str">
        <f ca="true">+IF(OFFSET('Water Data'!$D$29,0,10*ROW('Water Data'!D171))="","",OFFSET('Water Data'!$D$29,0,10*ROW('Water Data'!D171)))</f>
        <v/>
      </c>
      <c r="BV177" s="297" t="str">
        <f ca="true">+IF(OFFSET('Water Data'!$E$27,0,10*ROW('Water Data'!E171))="","",OFFSET('Water Data'!$E$27,0,10*ROW('Water Data'!E171)))</f>
        <v/>
      </c>
      <c r="BW177" s="297" t="str">
        <f ca="true">+IF(OFFSET('Water Data'!$E$28,0,10*ROW('Water Data'!E171))="","",OFFSET('Water Data'!$E$28,0,10*ROW('Water Data'!E171)))</f>
        <v/>
      </c>
      <c r="BX177" s="297" t="str">
        <f ca="true">+IF(OFFSET('Water Data'!$E$29,0,10*ROW('Water Data'!E171))="","",OFFSET('Water Data'!$E$29,0,10*ROW('Water Data'!E171)))</f>
        <v/>
      </c>
      <c r="BY177" s="297" t="str">
        <f ca="true">+IF(OFFSET('Water Data'!$F$27,0,10*ROW('Water Data'!F171))="","",OFFSET('Water Data'!$F$27,0,10*ROW('Water Data'!F171)))</f>
        <v/>
      </c>
      <c r="BZ177" s="297" t="str">
        <f ca="true">+IF(OFFSET('Water Data'!$F$28,0,10*ROW('Water Data'!F171))="","",OFFSET('Water Data'!$F$28,0,10*ROW('Water Data'!F171)))</f>
        <v/>
      </c>
      <c r="CA177" s="297" t="str">
        <f ca="true">+IF(OFFSET('Water Data'!$F$29,0,10*ROW('Water Data'!F171))="","",OFFSET('Water Data'!$F$29,0,10*ROW('Water Data'!F171)))</f>
        <v/>
      </c>
      <c r="CB177" s="297" t="str">
        <f ca="true">+IF(OFFSET('Water Data'!$G$27,0,10*ROW('Water Data'!G171))="","",OFFSET('Water Data'!$G$27,0,10*ROW('Water Data'!G171)))</f>
        <v/>
      </c>
      <c r="CC177" s="297" t="str">
        <f ca="true">+IF(OFFSET('Water Data'!$G$28,0,10*ROW('Water Data'!G171))="","",OFFSET('Water Data'!$G$28,0,10*ROW('Water Data'!G171)))</f>
        <v/>
      </c>
      <c r="CD177" s="297" t="str">
        <f ca="true">+IF(OFFSET('Water Data'!$G$29,0,10*ROW('Water Data'!G171))="","",OFFSET('Water Data'!$G$29,0,10*ROW('Water Data'!G171)))</f>
        <v/>
      </c>
      <c r="CE177" s="297" t="str">
        <f ca="true">+IF(OFFSET('Water Data'!$H$27,0,10*ROW('Water Data'!H171))="","",OFFSET('Water Data'!$H$27,0,10*ROW('Water Data'!H171)))</f>
        <v/>
      </c>
      <c r="CF177" s="297" t="str">
        <f ca="true">+IF(OFFSET('Water Data'!$H$28,0,10*ROW('Water Data'!H171))="","",OFFSET('Water Data'!$H$28,0,10*ROW('Water Data'!H171)))</f>
        <v/>
      </c>
      <c r="CG177" s="297" t="str">
        <f ca="true">+IF(OFFSET('Water Data'!$H$29,0,10*ROW('Water Data'!H171))="","",OFFSET('Water Data'!$H$29,0,10*ROW('Water Data'!H171)))</f>
        <v/>
      </c>
      <c r="CH177" s="297" t="str">
        <f ca="true">+IF(OFFSET('Water Data'!$I$27,0,10*ROW('Water Data'!I171))="","",OFFSET('Water Data'!$I$27,0,10*ROW('Water Data'!I171)))</f>
        <v/>
      </c>
      <c r="CI177" s="297" t="str">
        <f ca="true">+IF(OFFSET('Water Data'!$I$28,0,10*ROW('Water Data'!I171))="","",OFFSET('Water Data'!$I$28,0,10*ROW('Water Data'!I171)))</f>
        <v/>
      </c>
      <c r="CJ177" s="297" t="str">
        <f ca="true">+IF(OFFSET('Water Data'!$I$29,0,10*ROW('Water Data'!I171))="","",OFFSET('Water Data'!$I$29,0,10*ROW('Water Data'!I171)))</f>
        <v/>
      </c>
      <c r="CK177" s="297" t="str">
        <f ca="true">+IF(OFFSET('Sanitation Data'!$D$28,0,10*ROW('Sanitation Data'!D171))="","",OFFSET('Sanitation Data'!$D$28,0,10*ROW('Sanitation Data'!D171)))</f>
        <v/>
      </c>
      <c r="CL177" s="297" t="str">
        <f ca="true">+IF(OFFSET('Sanitation Data'!$D$29,0,10*ROW('Sanitation Data'!D171))="","",OFFSET('Sanitation Data'!$D$29,0,10*ROW('Sanitation Data'!D171)))</f>
        <v/>
      </c>
      <c r="CM177" s="297" t="str">
        <f ca="true">+IF(OFFSET('Sanitation Data'!$D$30,0,10*ROW('Sanitation Data'!D171))="","",OFFSET('Sanitation Data'!$D$30,0,10*ROW('Sanitation Data'!D171)))</f>
        <v/>
      </c>
      <c r="CN177" s="297" t="str">
        <f ca="true">+IF(OFFSET('Sanitation Data'!$D$31,0,10*ROW('Sanitation Data'!D171))="","",OFFSET('Sanitation Data'!$D$31,0,10*ROW('Sanitation Data'!D171)))</f>
        <v/>
      </c>
      <c r="CO177" s="297" t="str">
        <f ca="true">+IF(OFFSET('Sanitation Data'!$D$32,0,10*ROW('Sanitation Data'!D171))="","",OFFSET('Sanitation Data'!$D$32,0,10*ROW('Sanitation Data'!D171)))</f>
        <v/>
      </c>
      <c r="CP177" s="297" t="str">
        <f ca="true">+IF(OFFSET('Sanitation Data'!$E$28,0,10*ROW('Sanitation Data'!E171))="","",OFFSET('Sanitation Data'!$E$28,0,10*ROW('Sanitation Data'!E171)))</f>
        <v/>
      </c>
      <c r="CQ177" s="297" t="str">
        <f ca="true">+IF(OFFSET('Sanitation Data'!$E$29,0,10*ROW('Sanitation Data'!E171))="","",OFFSET('Sanitation Data'!$E$29,0,10*ROW('Sanitation Data'!E171)))</f>
        <v/>
      </c>
      <c r="CR177" s="297" t="str">
        <f ca="true">+IF(OFFSET('Sanitation Data'!$E$30,0,10*ROW('Sanitation Data'!E171))="","",OFFSET('Sanitation Data'!$E$30,0,10*ROW('Sanitation Data'!E171)))</f>
        <v/>
      </c>
      <c r="CS177" s="297" t="str">
        <f ca="true">+IF(OFFSET('Sanitation Data'!$E$31,0,10*ROW('Sanitation Data'!E171))="","",OFFSET('Sanitation Data'!$E$31,0,10*ROW('Sanitation Data'!E171)))</f>
        <v/>
      </c>
      <c r="CT177" s="297" t="str">
        <f ca="true">+IF(OFFSET('Sanitation Data'!$E$32,0,10*ROW('Sanitation Data'!E171))="","",OFFSET('Sanitation Data'!$E$32,0,10*ROW('Sanitation Data'!E171)))</f>
        <v/>
      </c>
      <c r="CU177" s="297" t="str">
        <f ca="true">+IF(OFFSET('Sanitation Data'!$F$28,0,10*ROW('Sanitation Data'!F171))="","",OFFSET('Sanitation Data'!$F$28,0,10*ROW('Sanitation Data'!F171)))</f>
        <v/>
      </c>
      <c r="CV177" s="297" t="str">
        <f ca="true">+IF(OFFSET('Sanitation Data'!$F$29,0,10*ROW('Sanitation Data'!F171))="","",OFFSET('Sanitation Data'!$F$29,0,10*ROW('Sanitation Data'!F171)))</f>
        <v/>
      </c>
      <c r="CW177" s="297" t="str">
        <f ca="true">+IF(OFFSET('Sanitation Data'!$F$30,0,10*ROW('Sanitation Data'!F171))="","",OFFSET('Sanitation Data'!$F$30,0,10*ROW('Sanitation Data'!F171)))</f>
        <v/>
      </c>
      <c r="CX177" s="297" t="str">
        <f ca="true">+IF(OFFSET('Sanitation Data'!$F$31,0,10*ROW('Sanitation Data'!F171))="","",OFFSET('Sanitation Data'!$F$31,0,10*ROW('Sanitation Data'!F171)))</f>
        <v/>
      </c>
      <c r="CY177" s="297" t="str">
        <f ca="true">+IF(OFFSET('Sanitation Data'!$F$32,0,10*ROW('Sanitation Data'!F171))="","",OFFSET('Sanitation Data'!$F$32,0,10*ROW('Sanitation Data'!F171)))</f>
        <v/>
      </c>
      <c r="CZ177" s="297" t="str">
        <f ca="true">+IF(OFFSET('Sanitation Data'!$G$28,0,10*ROW('Sanitation Data'!G171))="","",OFFSET('Sanitation Data'!$G$28,0,10*ROW('Sanitation Data'!G171)))</f>
        <v/>
      </c>
      <c r="DA177" s="297" t="str">
        <f ca="true">+IF(OFFSET('Sanitation Data'!$G$29,0,10*ROW('Sanitation Data'!G171))="","",OFFSET('Sanitation Data'!$G$29,0,10*ROW('Sanitation Data'!G171)))</f>
        <v/>
      </c>
      <c r="DB177" s="297" t="str">
        <f ca="true">+IF(OFFSET('Sanitation Data'!$G$30,0,10*ROW('Sanitation Data'!G171))="","",OFFSET('Sanitation Data'!$G$30,0,10*ROW('Sanitation Data'!G171)))</f>
        <v/>
      </c>
      <c r="DC177" s="297" t="str">
        <f ca="true">+IF(OFFSET('Sanitation Data'!$G$31,0,10*ROW('Sanitation Data'!G171))="","",OFFSET('Sanitation Data'!$G$31,0,10*ROW('Sanitation Data'!G171)))</f>
        <v/>
      </c>
      <c r="DD177" s="297" t="str">
        <f ca="true">+IF(OFFSET('Sanitation Data'!$G$32,0,10*ROW('Sanitation Data'!G171))="","",OFFSET('Sanitation Data'!$G$32,0,10*ROW('Sanitation Data'!G171)))</f>
        <v/>
      </c>
      <c r="DE177" s="297" t="str">
        <f ca="true">+IF(OFFSET('Sanitation Data'!$H$28,0,10*ROW('Sanitation Data'!H171))="","",OFFSET('Sanitation Data'!$H$28,0,10*ROW('Sanitation Data'!H171)))</f>
        <v/>
      </c>
      <c r="DF177" s="297" t="str">
        <f ca="true">+IF(OFFSET('Sanitation Data'!$H$29,0,10*ROW('Sanitation Data'!H171))="","",OFFSET('Sanitation Data'!$H$29,0,10*ROW('Sanitation Data'!H171)))</f>
        <v/>
      </c>
      <c r="DG177" s="297" t="str">
        <f ca="true">+IF(OFFSET('Sanitation Data'!$H$30,0,10*ROW('Sanitation Data'!H171))="","",OFFSET('Sanitation Data'!$H$30,0,10*ROW('Sanitation Data'!H171)))</f>
        <v/>
      </c>
      <c r="DH177" s="297" t="str">
        <f ca="true">+IF(OFFSET('Sanitation Data'!$H$31,0,10*ROW('Sanitation Data'!H171))="","",OFFSET('Sanitation Data'!$H$31,0,10*ROW('Sanitation Data'!H171)))</f>
        <v/>
      </c>
      <c r="DI177" s="297" t="str">
        <f ca="true">+IF(OFFSET('Sanitation Data'!$H$32,0,10*ROW('Sanitation Data'!H171))="","",OFFSET('Sanitation Data'!$H$32,0,10*ROW('Sanitation Data'!H171)))</f>
        <v/>
      </c>
      <c r="DJ177" s="297" t="str">
        <f ca="true">+IF(OFFSET('Sanitation Data'!$I$28,0,10*ROW('Sanitation Data'!I171))="","",OFFSET('Sanitation Data'!$I$28,0,10*ROW('Sanitation Data'!I171)))</f>
        <v/>
      </c>
      <c r="DK177" s="297" t="str">
        <f ca="true">+IF(OFFSET('Sanitation Data'!$I$29,0,10*ROW('Sanitation Data'!I171))="","",OFFSET('Sanitation Data'!$I$29,0,10*ROW('Sanitation Data'!I171)))</f>
        <v/>
      </c>
      <c r="DL177" s="297" t="str">
        <f ca="true">+IF(OFFSET('Sanitation Data'!$I$30,0,10*ROW('Sanitation Data'!I171))="","",OFFSET('Sanitation Data'!$I$30,0,10*ROW('Sanitation Data'!I171)))</f>
        <v/>
      </c>
      <c r="DM177" s="297" t="str">
        <f ca="true">+IF(OFFSET('Sanitation Data'!$I$31,0,10*ROW('Sanitation Data'!I171))="","",OFFSET('Sanitation Data'!$I$31,0,10*ROW('Sanitation Data'!I171)))</f>
        <v/>
      </c>
      <c r="DN177" s="297" t="str">
        <f ca="true">+IF(OFFSET('Sanitation Data'!$I$32,0,10*ROW('Sanitation Data'!I171))="","",OFFSET('Sanitation Data'!$I$32,0,10*ROW('Sanitation Data'!I171)))</f>
        <v/>
      </c>
      <c r="DO177" s="297" t="str">
        <f ca="true">+IF(OFFSET('Hygiene Data'!$D$11,0,10*ROW('Hygiene Data'!D171))="","",OFFSET('Hygiene Data'!$D$11,0,10*ROW('Hygiene Data'!D171)))</f>
        <v/>
      </c>
      <c r="DP177" s="297" t="str">
        <f ca="true">+IF(OFFSET('Hygiene Data'!$D$12,0,10*ROW('Hygiene Data'!D171))="","",OFFSET('Hygiene Data'!$D$12,0,10*ROW('Hygiene Data'!D171)))</f>
        <v/>
      </c>
      <c r="DQ177" s="297" t="str">
        <f ca="true">+IF(OFFSET('Hygiene Data'!$D$13,0,10*ROW('Hygiene Data'!D171))="","",OFFSET('Hygiene Data'!$D$13,0,10*ROW('Hygiene Data'!D171)))</f>
        <v/>
      </c>
      <c r="DR177" s="297" t="str">
        <f ca="true">+IF(OFFSET('Hygiene Data'!$E$11,0,10*ROW('Hygiene Data'!E171))="","",OFFSET('Hygiene Data'!$E$11,0,10*ROW('Hygiene Data'!E171)))</f>
        <v/>
      </c>
      <c r="DS177" s="297" t="str">
        <f ca="true">+IF(OFFSET('Hygiene Data'!$E$12,0,10*ROW('Hygiene Data'!E171))="","",OFFSET('Hygiene Data'!$E$12,0,10*ROW('Hygiene Data'!E171)))</f>
        <v/>
      </c>
      <c r="DT177" s="297" t="str">
        <f ca="true">+IF(OFFSET('Hygiene Data'!$E$13,0,10*ROW('Hygiene Data'!E171))="","",OFFSET('Hygiene Data'!$E$13,0,10*ROW('Hygiene Data'!E171)))</f>
        <v/>
      </c>
      <c r="DU177" s="297" t="str">
        <f ca="true">+IF(OFFSET('Hygiene Data'!$F$11,0,10*ROW('Hygiene Data'!F171))="","",OFFSET('Hygiene Data'!$F$11,0,10*ROW('Hygiene Data'!F171)))</f>
        <v/>
      </c>
      <c r="DV177" s="297" t="str">
        <f ca="true">+IF(OFFSET('Hygiene Data'!$F$12,0,10*ROW('Hygiene Data'!F171))="","",OFFSET('Hygiene Data'!$F$12,0,10*ROW('Hygiene Data'!F171)))</f>
        <v/>
      </c>
      <c r="DW177" s="297" t="str">
        <f ca="true">+IF(OFFSET('Hygiene Data'!$F$13,0,10*ROW('Hygiene Data'!F171))="","",OFFSET('Hygiene Data'!$F$13,0,10*ROW('Hygiene Data'!F171)))</f>
        <v/>
      </c>
      <c r="DX177" s="297" t="str">
        <f ca="true">+IF(OFFSET('Hygiene Data'!$G$11,0,10*ROW('Hygiene Data'!G171))="","",OFFSET('Hygiene Data'!$G$11,0,10*ROW('Hygiene Data'!G171)))</f>
        <v/>
      </c>
      <c r="DY177" s="297" t="str">
        <f ca="true">+IF(OFFSET('Hygiene Data'!$G$12,0,10*ROW('Hygiene Data'!G171))="","",OFFSET('Hygiene Data'!$G$12,0,10*ROW('Hygiene Data'!G171)))</f>
        <v/>
      </c>
      <c r="DZ177" s="297" t="str">
        <f ca="true">+IF(OFFSET('Hygiene Data'!$G$13,0,10*ROW('Hygiene Data'!G171))="","",OFFSET('Hygiene Data'!$G$13,0,10*ROW('Hygiene Data'!G171)))</f>
        <v/>
      </c>
      <c r="EA177" s="297" t="str">
        <f ca="true">+IF(OFFSET('Hygiene Data'!$H$11,0,10*ROW('Hygiene Data'!H171))="","",OFFSET('Hygiene Data'!$H$11,0,10*ROW('Hygiene Data'!H171)))</f>
        <v/>
      </c>
      <c r="EB177" s="297" t="str">
        <f ca="true">+IF(OFFSET('Hygiene Data'!$H$12,0,10*ROW('Hygiene Data'!H171))="","",OFFSET('Hygiene Data'!$H$12,0,10*ROW('Hygiene Data'!H171)))</f>
        <v/>
      </c>
      <c r="EC177" s="297" t="str">
        <f ca="true">+IF(OFFSET('Hygiene Data'!$H$13,0,10*ROW('Hygiene Data'!H171))="","",OFFSET('Hygiene Data'!$H$13,0,10*ROW('Hygiene Data'!H171)))</f>
        <v/>
      </c>
      <c r="ED177" s="297" t="str">
        <f ca="true">+IF(OFFSET('Hygiene Data'!$I$11,0,10*ROW('Hygiene Data'!I171))="","",OFFSET('Hygiene Data'!$I$11,0,10*ROW('Hygiene Data'!I171)))</f>
        <v/>
      </c>
      <c r="EE177" s="297" t="str">
        <f ca="true">+IF(OFFSET('Hygiene Data'!$I$12,0,10*ROW('Hygiene Data'!I171))="","",OFFSET('Hygiene Data'!$I$12,0,10*ROW('Hygiene Data'!I171)))</f>
        <v/>
      </c>
      <c r="EF177" s="29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3"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7"/>
      <c r="BS178" s="297" t="str">
        <f ca="true">+IF(OFFSET('Water Data'!$D$27,0,10*ROW('Water Data'!D172))="","",OFFSET('Water Data'!$D$27,0,10*ROW('Water Data'!D172)))</f>
        <v/>
      </c>
      <c r="BT178" s="297" t="str">
        <f ca="true">+IF(OFFSET('Water Data'!$D$28,0,10*ROW('Water Data'!D172))="","",OFFSET('Water Data'!$D$28,0,10*ROW('Water Data'!D172)))</f>
        <v/>
      </c>
      <c r="BU178" s="297" t="str">
        <f ca="true">+IF(OFFSET('Water Data'!$D$29,0,10*ROW('Water Data'!D172))="","",OFFSET('Water Data'!$D$29,0,10*ROW('Water Data'!D172)))</f>
        <v/>
      </c>
      <c r="BV178" s="297" t="str">
        <f ca="true">+IF(OFFSET('Water Data'!$E$27,0,10*ROW('Water Data'!E172))="","",OFFSET('Water Data'!$E$27,0,10*ROW('Water Data'!E172)))</f>
        <v/>
      </c>
      <c r="BW178" s="297" t="str">
        <f ca="true">+IF(OFFSET('Water Data'!$E$28,0,10*ROW('Water Data'!E172))="","",OFFSET('Water Data'!$E$28,0,10*ROW('Water Data'!E172)))</f>
        <v/>
      </c>
      <c r="BX178" s="297" t="str">
        <f ca="true">+IF(OFFSET('Water Data'!$E$29,0,10*ROW('Water Data'!E172))="","",OFFSET('Water Data'!$E$29,0,10*ROW('Water Data'!E172)))</f>
        <v/>
      </c>
      <c r="BY178" s="297" t="str">
        <f ca="true">+IF(OFFSET('Water Data'!$F$27,0,10*ROW('Water Data'!F172))="","",OFFSET('Water Data'!$F$27,0,10*ROW('Water Data'!F172)))</f>
        <v/>
      </c>
      <c r="BZ178" s="297" t="str">
        <f ca="true">+IF(OFFSET('Water Data'!$F$28,0,10*ROW('Water Data'!F172))="","",OFFSET('Water Data'!$F$28,0,10*ROW('Water Data'!F172)))</f>
        <v/>
      </c>
      <c r="CA178" s="297" t="str">
        <f ca="true">+IF(OFFSET('Water Data'!$F$29,0,10*ROW('Water Data'!F172))="","",OFFSET('Water Data'!$F$29,0,10*ROW('Water Data'!F172)))</f>
        <v/>
      </c>
      <c r="CB178" s="297" t="str">
        <f ca="true">+IF(OFFSET('Water Data'!$G$27,0,10*ROW('Water Data'!G172))="","",OFFSET('Water Data'!$G$27,0,10*ROW('Water Data'!G172)))</f>
        <v/>
      </c>
      <c r="CC178" s="297" t="str">
        <f ca="true">+IF(OFFSET('Water Data'!$G$28,0,10*ROW('Water Data'!G172))="","",OFFSET('Water Data'!$G$28,0,10*ROW('Water Data'!G172)))</f>
        <v/>
      </c>
      <c r="CD178" s="297" t="str">
        <f ca="true">+IF(OFFSET('Water Data'!$G$29,0,10*ROW('Water Data'!G172))="","",OFFSET('Water Data'!$G$29,0,10*ROW('Water Data'!G172)))</f>
        <v/>
      </c>
      <c r="CE178" s="297" t="str">
        <f ca="true">+IF(OFFSET('Water Data'!$H$27,0,10*ROW('Water Data'!H172))="","",OFFSET('Water Data'!$H$27,0,10*ROW('Water Data'!H172)))</f>
        <v/>
      </c>
      <c r="CF178" s="297" t="str">
        <f ca="true">+IF(OFFSET('Water Data'!$H$28,0,10*ROW('Water Data'!H172))="","",OFFSET('Water Data'!$H$28,0,10*ROW('Water Data'!H172)))</f>
        <v/>
      </c>
      <c r="CG178" s="297" t="str">
        <f ca="true">+IF(OFFSET('Water Data'!$H$29,0,10*ROW('Water Data'!H172))="","",OFFSET('Water Data'!$H$29,0,10*ROW('Water Data'!H172)))</f>
        <v/>
      </c>
      <c r="CH178" s="297" t="str">
        <f ca="true">+IF(OFFSET('Water Data'!$I$27,0,10*ROW('Water Data'!I172))="","",OFFSET('Water Data'!$I$27,0,10*ROW('Water Data'!I172)))</f>
        <v/>
      </c>
      <c r="CI178" s="297" t="str">
        <f ca="true">+IF(OFFSET('Water Data'!$I$28,0,10*ROW('Water Data'!I172))="","",OFFSET('Water Data'!$I$28,0,10*ROW('Water Data'!I172)))</f>
        <v/>
      </c>
      <c r="CJ178" s="297" t="str">
        <f ca="true">+IF(OFFSET('Water Data'!$I$29,0,10*ROW('Water Data'!I172))="","",OFFSET('Water Data'!$I$29,0,10*ROW('Water Data'!I172)))</f>
        <v/>
      </c>
      <c r="CK178" s="297" t="str">
        <f ca="true">+IF(OFFSET('Sanitation Data'!$D$28,0,10*ROW('Sanitation Data'!D172))="","",OFFSET('Sanitation Data'!$D$28,0,10*ROW('Sanitation Data'!D172)))</f>
        <v/>
      </c>
      <c r="CL178" s="297" t="str">
        <f ca="true">+IF(OFFSET('Sanitation Data'!$D$29,0,10*ROW('Sanitation Data'!D172))="","",OFFSET('Sanitation Data'!$D$29,0,10*ROW('Sanitation Data'!D172)))</f>
        <v/>
      </c>
      <c r="CM178" s="297" t="str">
        <f ca="true">+IF(OFFSET('Sanitation Data'!$D$30,0,10*ROW('Sanitation Data'!D172))="","",OFFSET('Sanitation Data'!$D$30,0,10*ROW('Sanitation Data'!D172)))</f>
        <v/>
      </c>
      <c r="CN178" s="297" t="str">
        <f ca="true">+IF(OFFSET('Sanitation Data'!$D$31,0,10*ROW('Sanitation Data'!D172))="","",OFFSET('Sanitation Data'!$D$31,0,10*ROW('Sanitation Data'!D172)))</f>
        <v/>
      </c>
      <c r="CO178" s="297" t="str">
        <f ca="true">+IF(OFFSET('Sanitation Data'!$D$32,0,10*ROW('Sanitation Data'!D172))="","",OFFSET('Sanitation Data'!$D$32,0,10*ROW('Sanitation Data'!D172)))</f>
        <v/>
      </c>
      <c r="CP178" s="297" t="str">
        <f ca="true">+IF(OFFSET('Sanitation Data'!$E$28,0,10*ROW('Sanitation Data'!E172))="","",OFFSET('Sanitation Data'!$E$28,0,10*ROW('Sanitation Data'!E172)))</f>
        <v/>
      </c>
      <c r="CQ178" s="297" t="str">
        <f ca="true">+IF(OFFSET('Sanitation Data'!$E$29,0,10*ROW('Sanitation Data'!E172))="","",OFFSET('Sanitation Data'!$E$29,0,10*ROW('Sanitation Data'!E172)))</f>
        <v/>
      </c>
      <c r="CR178" s="297" t="str">
        <f ca="true">+IF(OFFSET('Sanitation Data'!$E$30,0,10*ROW('Sanitation Data'!E172))="","",OFFSET('Sanitation Data'!$E$30,0,10*ROW('Sanitation Data'!E172)))</f>
        <v/>
      </c>
      <c r="CS178" s="297" t="str">
        <f ca="true">+IF(OFFSET('Sanitation Data'!$E$31,0,10*ROW('Sanitation Data'!E172))="","",OFFSET('Sanitation Data'!$E$31,0,10*ROW('Sanitation Data'!E172)))</f>
        <v/>
      </c>
      <c r="CT178" s="297" t="str">
        <f ca="true">+IF(OFFSET('Sanitation Data'!$E$32,0,10*ROW('Sanitation Data'!E172))="","",OFFSET('Sanitation Data'!$E$32,0,10*ROW('Sanitation Data'!E172)))</f>
        <v/>
      </c>
      <c r="CU178" s="297" t="str">
        <f ca="true">+IF(OFFSET('Sanitation Data'!$F$28,0,10*ROW('Sanitation Data'!F172))="","",OFFSET('Sanitation Data'!$F$28,0,10*ROW('Sanitation Data'!F172)))</f>
        <v/>
      </c>
      <c r="CV178" s="297" t="str">
        <f ca="true">+IF(OFFSET('Sanitation Data'!$F$29,0,10*ROW('Sanitation Data'!F172))="","",OFFSET('Sanitation Data'!$F$29,0,10*ROW('Sanitation Data'!F172)))</f>
        <v/>
      </c>
      <c r="CW178" s="297" t="str">
        <f ca="true">+IF(OFFSET('Sanitation Data'!$F$30,0,10*ROW('Sanitation Data'!F172))="","",OFFSET('Sanitation Data'!$F$30,0,10*ROW('Sanitation Data'!F172)))</f>
        <v/>
      </c>
      <c r="CX178" s="297" t="str">
        <f ca="true">+IF(OFFSET('Sanitation Data'!$F$31,0,10*ROW('Sanitation Data'!F172))="","",OFFSET('Sanitation Data'!$F$31,0,10*ROW('Sanitation Data'!F172)))</f>
        <v/>
      </c>
      <c r="CY178" s="297" t="str">
        <f ca="true">+IF(OFFSET('Sanitation Data'!$F$32,0,10*ROW('Sanitation Data'!F172))="","",OFFSET('Sanitation Data'!$F$32,0,10*ROW('Sanitation Data'!F172)))</f>
        <v/>
      </c>
      <c r="CZ178" s="297" t="str">
        <f ca="true">+IF(OFFSET('Sanitation Data'!$G$28,0,10*ROW('Sanitation Data'!G172))="","",OFFSET('Sanitation Data'!$G$28,0,10*ROW('Sanitation Data'!G172)))</f>
        <v/>
      </c>
      <c r="DA178" s="297" t="str">
        <f ca="true">+IF(OFFSET('Sanitation Data'!$G$29,0,10*ROW('Sanitation Data'!G172))="","",OFFSET('Sanitation Data'!$G$29,0,10*ROW('Sanitation Data'!G172)))</f>
        <v/>
      </c>
      <c r="DB178" s="297" t="str">
        <f ca="true">+IF(OFFSET('Sanitation Data'!$G$30,0,10*ROW('Sanitation Data'!G172))="","",OFFSET('Sanitation Data'!$G$30,0,10*ROW('Sanitation Data'!G172)))</f>
        <v/>
      </c>
      <c r="DC178" s="297" t="str">
        <f ca="true">+IF(OFFSET('Sanitation Data'!$G$31,0,10*ROW('Sanitation Data'!G172))="","",OFFSET('Sanitation Data'!$G$31,0,10*ROW('Sanitation Data'!G172)))</f>
        <v/>
      </c>
      <c r="DD178" s="297" t="str">
        <f ca="true">+IF(OFFSET('Sanitation Data'!$G$32,0,10*ROW('Sanitation Data'!G172))="","",OFFSET('Sanitation Data'!$G$32,0,10*ROW('Sanitation Data'!G172)))</f>
        <v/>
      </c>
      <c r="DE178" s="297" t="str">
        <f ca="true">+IF(OFFSET('Sanitation Data'!$H$28,0,10*ROW('Sanitation Data'!H172))="","",OFFSET('Sanitation Data'!$H$28,0,10*ROW('Sanitation Data'!H172)))</f>
        <v/>
      </c>
      <c r="DF178" s="297" t="str">
        <f ca="true">+IF(OFFSET('Sanitation Data'!$H$29,0,10*ROW('Sanitation Data'!H172))="","",OFFSET('Sanitation Data'!$H$29,0,10*ROW('Sanitation Data'!H172)))</f>
        <v/>
      </c>
      <c r="DG178" s="297" t="str">
        <f ca="true">+IF(OFFSET('Sanitation Data'!$H$30,0,10*ROW('Sanitation Data'!H172))="","",OFFSET('Sanitation Data'!$H$30,0,10*ROW('Sanitation Data'!H172)))</f>
        <v/>
      </c>
      <c r="DH178" s="297" t="str">
        <f ca="true">+IF(OFFSET('Sanitation Data'!$H$31,0,10*ROW('Sanitation Data'!H172))="","",OFFSET('Sanitation Data'!$H$31,0,10*ROW('Sanitation Data'!H172)))</f>
        <v/>
      </c>
      <c r="DI178" s="297" t="str">
        <f ca="true">+IF(OFFSET('Sanitation Data'!$H$32,0,10*ROW('Sanitation Data'!H172))="","",OFFSET('Sanitation Data'!$H$32,0,10*ROW('Sanitation Data'!H172)))</f>
        <v/>
      </c>
      <c r="DJ178" s="297" t="str">
        <f ca="true">+IF(OFFSET('Sanitation Data'!$I$28,0,10*ROW('Sanitation Data'!I172))="","",OFFSET('Sanitation Data'!$I$28,0,10*ROW('Sanitation Data'!I172)))</f>
        <v/>
      </c>
      <c r="DK178" s="297" t="str">
        <f ca="true">+IF(OFFSET('Sanitation Data'!$I$29,0,10*ROW('Sanitation Data'!I172))="","",OFFSET('Sanitation Data'!$I$29,0,10*ROW('Sanitation Data'!I172)))</f>
        <v/>
      </c>
      <c r="DL178" s="297" t="str">
        <f ca="true">+IF(OFFSET('Sanitation Data'!$I$30,0,10*ROW('Sanitation Data'!I172))="","",OFFSET('Sanitation Data'!$I$30,0,10*ROW('Sanitation Data'!I172)))</f>
        <v/>
      </c>
      <c r="DM178" s="297" t="str">
        <f ca="true">+IF(OFFSET('Sanitation Data'!$I$31,0,10*ROW('Sanitation Data'!I172))="","",OFFSET('Sanitation Data'!$I$31,0,10*ROW('Sanitation Data'!I172)))</f>
        <v/>
      </c>
      <c r="DN178" s="297" t="str">
        <f ca="true">+IF(OFFSET('Sanitation Data'!$I$32,0,10*ROW('Sanitation Data'!I172))="","",OFFSET('Sanitation Data'!$I$32,0,10*ROW('Sanitation Data'!I172)))</f>
        <v/>
      </c>
      <c r="DO178" s="297" t="str">
        <f ca="true">+IF(OFFSET('Hygiene Data'!$D$11,0,10*ROW('Hygiene Data'!D172))="","",OFFSET('Hygiene Data'!$D$11,0,10*ROW('Hygiene Data'!D172)))</f>
        <v/>
      </c>
      <c r="DP178" s="297" t="str">
        <f ca="true">+IF(OFFSET('Hygiene Data'!$D$12,0,10*ROW('Hygiene Data'!D172))="","",OFFSET('Hygiene Data'!$D$12,0,10*ROW('Hygiene Data'!D172)))</f>
        <v/>
      </c>
      <c r="DQ178" s="297" t="str">
        <f ca="true">+IF(OFFSET('Hygiene Data'!$D$13,0,10*ROW('Hygiene Data'!D172))="","",OFFSET('Hygiene Data'!$D$13,0,10*ROW('Hygiene Data'!D172)))</f>
        <v/>
      </c>
      <c r="DR178" s="297" t="str">
        <f ca="true">+IF(OFFSET('Hygiene Data'!$E$11,0,10*ROW('Hygiene Data'!E172))="","",OFFSET('Hygiene Data'!$E$11,0,10*ROW('Hygiene Data'!E172)))</f>
        <v/>
      </c>
      <c r="DS178" s="297" t="str">
        <f ca="true">+IF(OFFSET('Hygiene Data'!$E$12,0,10*ROW('Hygiene Data'!E172))="","",OFFSET('Hygiene Data'!$E$12,0,10*ROW('Hygiene Data'!E172)))</f>
        <v/>
      </c>
      <c r="DT178" s="297" t="str">
        <f ca="true">+IF(OFFSET('Hygiene Data'!$E$13,0,10*ROW('Hygiene Data'!E172))="","",OFFSET('Hygiene Data'!$E$13,0,10*ROW('Hygiene Data'!E172)))</f>
        <v/>
      </c>
      <c r="DU178" s="297" t="str">
        <f ca="true">+IF(OFFSET('Hygiene Data'!$F$11,0,10*ROW('Hygiene Data'!F172))="","",OFFSET('Hygiene Data'!$F$11,0,10*ROW('Hygiene Data'!F172)))</f>
        <v/>
      </c>
      <c r="DV178" s="297" t="str">
        <f ca="true">+IF(OFFSET('Hygiene Data'!$F$12,0,10*ROW('Hygiene Data'!F172))="","",OFFSET('Hygiene Data'!$F$12,0,10*ROW('Hygiene Data'!F172)))</f>
        <v/>
      </c>
      <c r="DW178" s="297" t="str">
        <f ca="true">+IF(OFFSET('Hygiene Data'!$F$13,0,10*ROW('Hygiene Data'!F172))="","",OFFSET('Hygiene Data'!$F$13,0,10*ROW('Hygiene Data'!F172)))</f>
        <v/>
      </c>
      <c r="DX178" s="297" t="str">
        <f ca="true">+IF(OFFSET('Hygiene Data'!$G$11,0,10*ROW('Hygiene Data'!G172))="","",OFFSET('Hygiene Data'!$G$11,0,10*ROW('Hygiene Data'!G172)))</f>
        <v/>
      </c>
      <c r="DY178" s="297" t="str">
        <f ca="true">+IF(OFFSET('Hygiene Data'!$G$12,0,10*ROW('Hygiene Data'!G172))="","",OFFSET('Hygiene Data'!$G$12,0,10*ROW('Hygiene Data'!G172)))</f>
        <v/>
      </c>
      <c r="DZ178" s="297" t="str">
        <f ca="true">+IF(OFFSET('Hygiene Data'!$G$13,0,10*ROW('Hygiene Data'!G172))="","",OFFSET('Hygiene Data'!$G$13,0,10*ROW('Hygiene Data'!G172)))</f>
        <v/>
      </c>
      <c r="EA178" s="297" t="str">
        <f ca="true">+IF(OFFSET('Hygiene Data'!$H$11,0,10*ROW('Hygiene Data'!H172))="","",OFFSET('Hygiene Data'!$H$11,0,10*ROW('Hygiene Data'!H172)))</f>
        <v/>
      </c>
      <c r="EB178" s="297" t="str">
        <f ca="true">+IF(OFFSET('Hygiene Data'!$H$12,0,10*ROW('Hygiene Data'!H172))="","",OFFSET('Hygiene Data'!$H$12,0,10*ROW('Hygiene Data'!H172)))</f>
        <v/>
      </c>
      <c r="EC178" s="297" t="str">
        <f ca="true">+IF(OFFSET('Hygiene Data'!$H$13,0,10*ROW('Hygiene Data'!H172))="","",OFFSET('Hygiene Data'!$H$13,0,10*ROW('Hygiene Data'!H172)))</f>
        <v/>
      </c>
      <c r="ED178" s="297" t="str">
        <f ca="true">+IF(OFFSET('Hygiene Data'!$I$11,0,10*ROW('Hygiene Data'!I172))="","",OFFSET('Hygiene Data'!$I$11,0,10*ROW('Hygiene Data'!I172)))</f>
        <v/>
      </c>
      <c r="EE178" s="297" t="str">
        <f ca="true">+IF(OFFSET('Hygiene Data'!$I$12,0,10*ROW('Hygiene Data'!I172))="","",OFFSET('Hygiene Data'!$I$12,0,10*ROW('Hygiene Data'!I172)))</f>
        <v/>
      </c>
      <c r="EF178" s="29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3"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7"/>
      <c r="BS179" s="297" t="str">
        <f ca="true">+IF(OFFSET('Water Data'!$D$27,0,10*ROW('Water Data'!D173))="","",OFFSET('Water Data'!$D$27,0,10*ROW('Water Data'!D173)))</f>
        <v/>
      </c>
      <c r="BT179" s="297" t="str">
        <f ca="true">+IF(OFFSET('Water Data'!$D$28,0,10*ROW('Water Data'!D173))="","",OFFSET('Water Data'!$D$28,0,10*ROW('Water Data'!D173)))</f>
        <v/>
      </c>
      <c r="BU179" s="297" t="str">
        <f ca="true">+IF(OFFSET('Water Data'!$D$29,0,10*ROW('Water Data'!D173))="","",OFFSET('Water Data'!$D$29,0,10*ROW('Water Data'!D173)))</f>
        <v/>
      </c>
      <c r="BV179" s="297" t="str">
        <f ca="true">+IF(OFFSET('Water Data'!$E$27,0,10*ROW('Water Data'!E173))="","",OFFSET('Water Data'!$E$27,0,10*ROW('Water Data'!E173)))</f>
        <v/>
      </c>
      <c r="BW179" s="297" t="str">
        <f ca="true">+IF(OFFSET('Water Data'!$E$28,0,10*ROW('Water Data'!E173))="","",OFFSET('Water Data'!$E$28,0,10*ROW('Water Data'!E173)))</f>
        <v/>
      </c>
      <c r="BX179" s="297" t="str">
        <f ca="true">+IF(OFFSET('Water Data'!$E$29,0,10*ROW('Water Data'!E173))="","",OFFSET('Water Data'!$E$29,0,10*ROW('Water Data'!E173)))</f>
        <v/>
      </c>
      <c r="BY179" s="297" t="str">
        <f ca="true">+IF(OFFSET('Water Data'!$F$27,0,10*ROW('Water Data'!F173))="","",OFFSET('Water Data'!$F$27,0,10*ROW('Water Data'!F173)))</f>
        <v/>
      </c>
      <c r="BZ179" s="297" t="str">
        <f ca="true">+IF(OFFSET('Water Data'!$F$28,0,10*ROW('Water Data'!F173))="","",OFFSET('Water Data'!$F$28,0,10*ROW('Water Data'!F173)))</f>
        <v/>
      </c>
      <c r="CA179" s="297" t="str">
        <f ca="true">+IF(OFFSET('Water Data'!$F$29,0,10*ROW('Water Data'!F173))="","",OFFSET('Water Data'!$F$29,0,10*ROW('Water Data'!F173)))</f>
        <v/>
      </c>
      <c r="CB179" s="297" t="str">
        <f ca="true">+IF(OFFSET('Water Data'!$G$27,0,10*ROW('Water Data'!G173))="","",OFFSET('Water Data'!$G$27,0,10*ROW('Water Data'!G173)))</f>
        <v/>
      </c>
      <c r="CC179" s="297" t="str">
        <f ca="true">+IF(OFFSET('Water Data'!$G$28,0,10*ROW('Water Data'!G173))="","",OFFSET('Water Data'!$G$28,0,10*ROW('Water Data'!G173)))</f>
        <v/>
      </c>
      <c r="CD179" s="297" t="str">
        <f ca="true">+IF(OFFSET('Water Data'!$G$29,0,10*ROW('Water Data'!G173))="","",OFFSET('Water Data'!$G$29,0,10*ROW('Water Data'!G173)))</f>
        <v/>
      </c>
      <c r="CE179" s="297" t="str">
        <f ca="true">+IF(OFFSET('Water Data'!$H$27,0,10*ROW('Water Data'!H173))="","",OFFSET('Water Data'!$H$27,0,10*ROW('Water Data'!H173)))</f>
        <v/>
      </c>
      <c r="CF179" s="297" t="str">
        <f ca="true">+IF(OFFSET('Water Data'!$H$28,0,10*ROW('Water Data'!H173))="","",OFFSET('Water Data'!$H$28,0,10*ROW('Water Data'!H173)))</f>
        <v/>
      </c>
      <c r="CG179" s="297" t="str">
        <f ca="true">+IF(OFFSET('Water Data'!$H$29,0,10*ROW('Water Data'!H173))="","",OFFSET('Water Data'!$H$29,0,10*ROW('Water Data'!H173)))</f>
        <v/>
      </c>
      <c r="CH179" s="297" t="str">
        <f ca="true">+IF(OFFSET('Water Data'!$I$27,0,10*ROW('Water Data'!I173))="","",OFFSET('Water Data'!$I$27,0,10*ROW('Water Data'!I173)))</f>
        <v/>
      </c>
      <c r="CI179" s="297" t="str">
        <f ca="true">+IF(OFFSET('Water Data'!$I$28,0,10*ROW('Water Data'!I173))="","",OFFSET('Water Data'!$I$28,0,10*ROW('Water Data'!I173)))</f>
        <v/>
      </c>
      <c r="CJ179" s="297" t="str">
        <f ca="true">+IF(OFFSET('Water Data'!$I$29,0,10*ROW('Water Data'!I173))="","",OFFSET('Water Data'!$I$29,0,10*ROW('Water Data'!I173)))</f>
        <v/>
      </c>
      <c r="CK179" s="297" t="str">
        <f ca="true">+IF(OFFSET('Sanitation Data'!$D$28,0,10*ROW('Sanitation Data'!D173))="","",OFFSET('Sanitation Data'!$D$28,0,10*ROW('Sanitation Data'!D173)))</f>
        <v/>
      </c>
      <c r="CL179" s="297" t="str">
        <f ca="true">+IF(OFFSET('Sanitation Data'!$D$29,0,10*ROW('Sanitation Data'!D173))="","",OFFSET('Sanitation Data'!$D$29,0,10*ROW('Sanitation Data'!D173)))</f>
        <v/>
      </c>
      <c r="CM179" s="297" t="str">
        <f ca="true">+IF(OFFSET('Sanitation Data'!$D$30,0,10*ROW('Sanitation Data'!D173))="","",OFFSET('Sanitation Data'!$D$30,0,10*ROW('Sanitation Data'!D173)))</f>
        <v/>
      </c>
      <c r="CN179" s="297" t="str">
        <f ca="true">+IF(OFFSET('Sanitation Data'!$D$31,0,10*ROW('Sanitation Data'!D173))="","",OFFSET('Sanitation Data'!$D$31,0,10*ROW('Sanitation Data'!D173)))</f>
        <v/>
      </c>
      <c r="CO179" s="297" t="str">
        <f ca="true">+IF(OFFSET('Sanitation Data'!$D$32,0,10*ROW('Sanitation Data'!D173))="","",OFFSET('Sanitation Data'!$D$32,0,10*ROW('Sanitation Data'!D173)))</f>
        <v/>
      </c>
      <c r="CP179" s="297" t="str">
        <f ca="true">+IF(OFFSET('Sanitation Data'!$E$28,0,10*ROW('Sanitation Data'!E173))="","",OFFSET('Sanitation Data'!$E$28,0,10*ROW('Sanitation Data'!E173)))</f>
        <v/>
      </c>
      <c r="CQ179" s="297" t="str">
        <f ca="true">+IF(OFFSET('Sanitation Data'!$E$29,0,10*ROW('Sanitation Data'!E173))="","",OFFSET('Sanitation Data'!$E$29,0,10*ROW('Sanitation Data'!E173)))</f>
        <v/>
      </c>
      <c r="CR179" s="297" t="str">
        <f ca="true">+IF(OFFSET('Sanitation Data'!$E$30,0,10*ROW('Sanitation Data'!E173))="","",OFFSET('Sanitation Data'!$E$30,0,10*ROW('Sanitation Data'!E173)))</f>
        <v/>
      </c>
      <c r="CS179" s="297" t="str">
        <f ca="true">+IF(OFFSET('Sanitation Data'!$E$31,0,10*ROW('Sanitation Data'!E173))="","",OFFSET('Sanitation Data'!$E$31,0,10*ROW('Sanitation Data'!E173)))</f>
        <v/>
      </c>
      <c r="CT179" s="297" t="str">
        <f ca="true">+IF(OFFSET('Sanitation Data'!$E$32,0,10*ROW('Sanitation Data'!E173))="","",OFFSET('Sanitation Data'!$E$32,0,10*ROW('Sanitation Data'!E173)))</f>
        <v/>
      </c>
      <c r="CU179" s="297" t="str">
        <f ca="true">+IF(OFFSET('Sanitation Data'!$F$28,0,10*ROW('Sanitation Data'!F173))="","",OFFSET('Sanitation Data'!$F$28,0,10*ROW('Sanitation Data'!F173)))</f>
        <v/>
      </c>
      <c r="CV179" s="297" t="str">
        <f ca="true">+IF(OFFSET('Sanitation Data'!$F$29,0,10*ROW('Sanitation Data'!F173))="","",OFFSET('Sanitation Data'!$F$29,0,10*ROW('Sanitation Data'!F173)))</f>
        <v/>
      </c>
      <c r="CW179" s="297" t="str">
        <f ca="true">+IF(OFFSET('Sanitation Data'!$F$30,0,10*ROW('Sanitation Data'!F173))="","",OFFSET('Sanitation Data'!$F$30,0,10*ROW('Sanitation Data'!F173)))</f>
        <v/>
      </c>
      <c r="CX179" s="297" t="str">
        <f ca="true">+IF(OFFSET('Sanitation Data'!$F$31,0,10*ROW('Sanitation Data'!F173))="","",OFFSET('Sanitation Data'!$F$31,0,10*ROW('Sanitation Data'!F173)))</f>
        <v/>
      </c>
      <c r="CY179" s="297" t="str">
        <f ca="true">+IF(OFFSET('Sanitation Data'!$F$32,0,10*ROW('Sanitation Data'!F173))="","",OFFSET('Sanitation Data'!$F$32,0,10*ROW('Sanitation Data'!F173)))</f>
        <v/>
      </c>
      <c r="CZ179" s="297" t="str">
        <f ca="true">+IF(OFFSET('Sanitation Data'!$G$28,0,10*ROW('Sanitation Data'!G173))="","",OFFSET('Sanitation Data'!$G$28,0,10*ROW('Sanitation Data'!G173)))</f>
        <v/>
      </c>
      <c r="DA179" s="297" t="str">
        <f ca="true">+IF(OFFSET('Sanitation Data'!$G$29,0,10*ROW('Sanitation Data'!G173))="","",OFFSET('Sanitation Data'!$G$29,0,10*ROW('Sanitation Data'!G173)))</f>
        <v/>
      </c>
      <c r="DB179" s="297" t="str">
        <f ca="true">+IF(OFFSET('Sanitation Data'!$G$30,0,10*ROW('Sanitation Data'!G173))="","",OFFSET('Sanitation Data'!$G$30,0,10*ROW('Sanitation Data'!G173)))</f>
        <v/>
      </c>
      <c r="DC179" s="297" t="str">
        <f ca="true">+IF(OFFSET('Sanitation Data'!$G$31,0,10*ROW('Sanitation Data'!G173))="","",OFFSET('Sanitation Data'!$G$31,0,10*ROW('Sanitation Data'!G173)))</f>
        <v/>
      </c>
      <c r="DD179" s="297" t="str">
        <f ca="true">+IF(OFFSET('Sanitation Data'!$G$32,0,10*ROW('Sanitation Data'!G173))="","",OFFSET('Sanitation Data'!$G$32,0,10*ROW('Sanitation Data'!G173)))</f>
        <v/>
      </c>
      <c r="DE179" s="297" t="str">
        <f ca="true">+IF(OFFSET('Sanitation Data'!$H$28,0,10*ROW('Sanitation Data'!H173))="","",OFFSET('Sanitation Data'!$H$28,0,10*ROW('Sanitation Data'!H173)))</f>
        <v/>
      </c>
      <c r="DF179" s="297" t="str">
        <f ca="true">+IF(OFFSET('Sanitation Data'!$H$29,0,10*ROW('Sanitation Data'!H173))="","",OFFSET('Sanitation Data'!$H$29,0,10*ROW('Sanitation Data'!H173)))</f>
        <v/>
      </c>
      <c r="DG179" s="297" t="str">
        <f ca="true">+IF(OFFSET('Sanitation Data'!$H$30,0,10*ROW('Sanitation Data'!H173))="","",OFFSET('Sanitation Data'!$H$30,0,10*ROW('Sanitation Data'!H173)))</f>
        <v/>
      </c>
      <c r="DH179" s="297" t="str">
        <f ca="true">+IF(OFFSET('Sanitation Data'!$H$31,0,10*ROW('Sanitation Data'!H173))="","",OFFSET('Sanitation Data'!$H$31,0,10*ROW('Sanitation Data'!H173)))</f>
        <v/>
      </c>
      <c r="DI179" s="297" t="str">
        <f ca="true">+IF(OFFSET('Sanitation Data'!$H$32,0,10*ROW('Sanitation Data'!H173))="","",OFFSET('Sanitation Data'!$H$32,0,10*ROW('Sanitation Data'!H173)))</f>
        <v/>
      </c>
      <c r="DJ179" s="297" t="str">
        <f ca="true">+IF(OFFSET('Sanitation Data'!$I$28,0,10*ROW('Sanitation Data'!I173))="","",OFFSET('Sanitation Data'!$I$28,0,10*ROW('Sanitation Data'!I173)))</f>
        <v/>
      </c>
      <c r="DK179" s="297" t="str">
        <f ca="true">+IF(OFFSET('Sanitation Data'!$I$29,0,10*ROW('Sanitation Data'!I173))="","",OFFSET('Sanitation Data'!$I$29,0,10*ROW('Sanitation Data'!I173)))</f>
        <v/>
      </c>
      <c r="DL179" s="297" t="str">
        <f ca="true">+IF(OFFSET('Sanitation Data'!$I$30,0,10*ROW('Sanitation Data'!I173))="","",OFFSET('Sanitation Data'!$I$30,0,10*ROW('Sanitation Data'!I173)))</f>
        <v/>
      </c>
      <c r="DM179" s="297" t="str">
        <f ca="true">+IF(OFFSET('Sanitation Data'!$I$31,0,10*ROW('Sanitation Data'!I173))="","",OFFSET('Sanitation Data'!$I$31,0,10*ROW('Sanitation Data'!I173)))</f>
        <v/>
      </c>
      <c r="DN179" s="297" t="str">
        <f ca="true">+IF(OFFSET('Sanitation Data'!$I$32,0,10*ROW('Sanitation Data'!I173))="","",OFFSET('Sanitation Data'!$I$32,0,10*ROW('Sanitation Data'!I173)))</f>
        <v/>
      </c>
      <c r="DO179" s="297" t="str">
        <f ca="true">+IF(OFFSET('Hygiene Data'!$D$11,0,10*ROW('Hygiene Data'!D173))="","",OFFSET('Hygiene Data'!$D$11,0,10*ROW('Hygiene Data'!D173)))</f>
        <v/>
      </c>
      <c r="DP179" s="297" t="str">
        <f ca="true">+IF(OFFSET('Hygiene Data'!$D$12,0,10*ROW('Hygiene Data'!D173))="","",OFFSET('Hygiene Data'!$D$12,0,10*ROW('Hygiene Data'!D173)))</f>
        <v/>
      </c>
      <c r="DQ179" s="297" t="str">
        <f ca="true">+IF(OFFSET('Hygiene Data'!$D$13,0,10*ROW('Hygiene Data'!D173))="","",OFFSET('Hygiene Data'!$D$13,0,10*ROW('Hygiene Data'!D173)))</f>
        <v/>
      </c>
      <c r="DR179" s="297" t="str">
        <f ca="true">+IF(OFFSET('Hygiene Data'!$E$11,0,10*ROW('Hygiene Data'!E173))="","",OFFSET('Hygiene Data'!$E$11,0,10*ROW('Hygiene Data'!E173)))</f>
        <v/>
      </c>
      <c r="DS179" s="297" t="str">
        <f ca="true">+IF(OFFSET('Hygiene Data'!$E$12,0,10*ROW('Hygiene Data'!E173))="","",OFFSET('Hygiene Data'!$E$12,0,10*ROW('Hygiene Data'!E173)))</f>
        <v/>
      </c>
      <c r="DT179" s="297" t="str">
        <f ca="true">+IF(OFFSET('Hygiene Data'!$E$13,0,10*ROW('Hygiene Data'!E173))="","",OFFSET('Hygiene Data'!$E$13,0,10*ROW('Hygiene Data'!E173)))</f>
        <v/>
      </c>
      <c r="DU179" s="297" t="str">
        <f ca="true">+IF(OFFSET('Hygiene Data'!$F$11,0,10*ROW('Hygiene Data'!F173))="","",OFFSET('Hygiene Data'!$F$11,0,10*ROW('Hygiene Data'!F173)))</f>
        <v/>
      </c>
      <c r="DV179" s="297" t="str">
        <f ca="true">+IF(OFFSET('Hygiene Data'!$F$12,0,10*ROW('Hygiene Data'!F173))="","",OFFSET('Hygiene Data'!$F$12,0,10*ROW('Hygiene Data'!F173)))</f>
        <v/>
      </c>
      <c r="DW179" s="297" t="str">
        <f ca="true">+IF(OFFSET('Hygiene Data'!$F$13,0,10*ROW('Hygiene Data'!F173))="","",OFFSET('Hygiene Data'!$F$13,0,10*ROW('Hygiene Data'!F173)))</f>
        <v/>
      </c>
      <c r="DX179" s="297" t="str">
        <f ca="true">+IF(OFFSET('Hygiene Data'!$G$11,0,10*ROW('Hygiene Data'!G173))="","",OFFSET('Hygiene Data'!$G$11,0,10*ROW('Hygiene Data'!G173)))</f>
        <v/>
      </c>
      <c r="DY179" s="297" t="str">
        <f ca="true">+IF(OFFSET('Hygiene Data'!$G$12,0,10*ROW('Hygiene Data'!G173))="","",OFFSET('Hygiene Data'!$G$12,0,10*ROW('Hygiene Data'!G173)))</f>
        <v/>
      </c>
      <c r="DZ179" s="297" t="str">
        <f ca="true">+IF(OFFSET('Hygiene Data'!$G$13,0,10*ROW('Hygiene Data'!G173))="","",OFFSET('Hygiene Data'!$G$13,0,10*ROW('Hygiene Data'!G173)))</f>
        <v/>
      </c>
      <c r="EA179" s="297" t="str">
        <f ca="true">+IF(OFFSET('Hygiene Data'!$H$11,0,10*ROW('Hygiene Data'!H173))="","",OFFSET('Hygiene Data'!$H$11,0,10*ROW('Hygiene Data'!H173)))</f>
        <v/>
      </c>
      <c r="EB179" s="297" t="str">
        <f ca="true">+IF(OFFSET('Hygiene Data'!$H$12,0,10*ROW('Hygiene Data'!H173))="","",OFFSET('Hygiene Data'!$H$12,0,10*ROW('Hygiene Data'!H173)))</f>
        <v/>
      </c>
      <c r="EC179" s="297" t="str">
        <f ca="true">+IF(OFFSET('Hygiene Data'!$H$13,0,10*ROW('Hygiene Data'!H173))="","",OFFSET('Hygiene Data'!$H$13,0,10*ROW('Hygiene Data'!H173)))</f>
        <v/>
      </c>
      <c r="ED179" s="297" t="str">
        <f ca="true">+IF(OFFSET('Hygiene Data'!$I$11,0,10*ROW('Hygiene Data'!I173))="","",OFFSET('Hygiene Data'!$I$11,0,10*ROW('Hygiene Data'!I173)))</f>
        <v/>
      </c>
      <c r="EE179" s="297" t="str">
        <f ca="true">+IF(OFFSET('Hygiene Data'!$I$12,0,10*ROW('Hygiene Data'!I173))="","",OFFSET('Hygiene Data'!$I$12,0,10*ROW('Hygiene Data'!I173)))</f>
        <v/>
      </c>
      <c r="EF179" s="29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3"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7"/>
      <c r="BS180" s="297" t="str">
        <f ca="true">+IF(OFFSET('Water Data'!$D$27,0,10*ROW('Water Data'!D174))="","",OFFSET('Water Data'!$D$27,0,10*ROW('Water Data'!D174)))</f>
        <v/>
      </c>
      <c r="BT180" s="297" t="str">
        <f ca="true">+IF(OFFSET('Water Data'!$D$28,0,10*ROW('Water Data'!D174))="","",OFFSET('Water Data'!$D$28,0,10*ROW('Water Data'!D174)))</f>
        <v/>
      </c>
      <c r="BU180" s="297" t="str">
        <f ca="true">+IF(OFFSET('Water Data'!$D$29,0,10*ROW('Water Data'!D174))="","",OFFSET('Water Data'!$D$29,0,10*ROW('Water Data'!D174)))</f>
        <v/>
      </c>
      <c r="BV180" s="297" t="str">
        <f ca="true">+IF(OFFSET('Water Data'!$E$27,0,10*ROW('Water Data'!E174))="","",OFFSET('Water Data'!$E$27,0,10*ROW('Water Data'!E174)))</f>
        <v/>
      </c>
      <c r="BW180" s="297" t="str">
        <f ca="true">+IF(OFFSET('Water Data'!$E$28,0,10*ROW('Water Data'!E174))="","",OFFSET('Water Data'!$E$28,0,10*ROW('Water Data'!E174)))</f>
        <v/>
      </c>
      <c r="BX180" s="297" t="str">
        <f ca="true">+IF(OFFSET('Water Data'!$E$29,0,10*ROW('Water Data'!E174))="","",OFFSET('Water Data'!$E$29,0,10*ROW('Water Data'!E174)))</f>
        <v/>
      </c>
      <c r="BY180" s="297" t="str">
        <f ca="true">+IF(OFFSET('Water Data'!$F$27,0,10*ROW('Water Data'!F174))="","",OFFSET('Water Data'!$F$27,0,10*ROW('Water Data'!F174)))</f>
        <v/>
      </c>
      <c r="BZ180" s="297" t="str">
        <f ca="true">+IF(OFFSET('Water Data'!$F$28,0,10*ROW('Water Data'!F174))="","",OFFSET('Water Data'!$F$28,0,10*ROW('Water Data'!F174)))</f>
        <v/>
      </c>
      <c r="CA180" s="297" t="str">
        <f ca="true">+IF(OFFSET('Water Data'!$F$29,0,10*ROW('Water Data'!F174))="","",OFFSET('Water Data'!$F$29,0,10*ROW('Water Data'!F174)))</f>
        <v/>
      </c>
      <c r="CB180" s="297" t="str">
        <f ca="true">+IF(OFFSET('Water Data'!$G$27,0,10*ROW('Water Data'!G174))="","",OFFSET('Water Data'!$G$27,0,10*ROW('Water Data'!G174)))</f>
        <v/>
      </c>
      <c r="CC180" s="297" t="str">
        <f ca="true">+IF(OFFSET('Water Data'!$G$28,0,10*ROW('Water Data'!G174))="","",OFFSET('Water Data'!$G$28,0,10*ROW('Water Data'!G174)))</f>
        <v/>
      </c>
      <c r="CD180" s="297" t="str">
        <f ca="true">+IF(OFFSET('Water Data'!$G$29,0,10*ROW('Water Data'!G174))="","",OFFSET('Water Data'!$G$29,0,10*ROW('Water Data'!G174)))</f>
        <v/>
      </c>
      <c r="CE180" s="297" t="str">
        <f ca="true">+IF(OFFSET('Water Data'!$H$27,0,10*ROW('Water Data'!H174))="","",OFFSET('Water Data'!$H$27,0,10*ROW('Water Data'!H174)))</f>
        <v/>
      </c>
      <c r="CF180" s="297" t="str">
        <f ca="true">+IF(OFFSET('Water Data'!$H$28,0,10*ROW('Water Data'!H174))="","",OFFSET('Water Data'!$H$28,0,10*ROW('Water Data'!H174)))</f>
        <v/>
      </c>
      <c r="CG180" s="297" t="str">
        <f ca="true">+IF(OFFSET('Water Data'!$H$29,0,10*ROW('Water Data'!H174))="","",OFFSET('Water Data'!$H$29,0,10*ROW('Water Data'!H174)))</f>
        <v/>
      </c>
      <c r="CH180" s="297" t="str">
        <f ca="true">+IF(OFFSET('Water Data'!$I$27,0,10*ROW('Water Data'!I174))="","",OFFSET('Water Data'!$I$27,0,10*ROW('Water Data'!I174)))</f>
        <v/>
      </c>
      <c r="CI180" s="297" t="str">
        <f ca="true">+IF(OFFSET('Water Data'!$I$28,0,10*ROW('Water Data'!I174))="","",OFFSET('Water Data'!$I$28,0,10*ROW('Water Data'!I174)))</f>
        <v/>
      </c>
      <c r="CJ180" s="297" t="str">
        <f ca="true">+IF(OFFSET('Water Data'!$I$29,0,10*ROW('Water Data'!I174))="","",OFFSET('Water Data'!$I$29,0,10*ROW('Water Data'!I174)))</f>
        <v/>
      </c>
      <c r="CK180" s="297" t="str">
        <f ca="true">+IF(OFFSET('Sanitation Data'!$D$28,0,10*ROW('Sanitation Data'!D174))="","",OFFSET('Sanitation Data'!$D$28,0,10*ROW('Sanitation Data'!D174)))</f>
        <v/>
      </c>
      <c r="CL180" s="297" t="str">
        <f ca="true">+IF(OFFSET('Sanitation Data'!$D$29,0,10*ROW('Sanitation Data'!D174))="","",OFFSET('Sanitation Data'!$D$29,0,10*ROW('Sanitation Data'!D174)))</f>
        <v/>
      </c>
      <c r="CM180" s="297" t="str">
        <f ca="true">+IF(OFFSET('Sanitation Data'!$D$30,0,10*ROW('Sanitation Data'!D174))="","",OFFSET('Sanitation Data'!$D$30,0,10*ROW('Sanitation Data'!D174)))</f>
        <v/>
      </c>
      <c r="CN180" s="297" t="str">
        <f ca="true">+IF(OFFSET('Sanitation Data'!$D$31,0,10*ROW('Sanitation Data'!D174))="","",OFFSET('Sanitation Data'!$D$31,0,10*ROW('Sanitation Data'!D174)))</f>
        <v/>
      </c>
      <c r="CO180" s="297" t="str">
        <f ca="true">+IF(OFFSET('Sanitation Data'!$D$32,0,10*ROW('Sanitation Data'!D174))="","",OFFSET('Sanitation Data'!$D$32,0,10*ROW('Sanitation Data'!D174)))</f>
        <v/>
      </c>
      <c r="CP180" s="297" t="str">
        <f ca="true">+IF(OFFSET('Sanitation Data'!$E$28,0,10*ROW('Sanitation Data'!E174))="","",OFFSET('Sanitation Data'!$E$28,0,10*ROW('Sanitation Data'!E174)))</f>
        <v/>
      </c>
      <c r="CQ180" s="297" t="str">
        <f ca="true">+IF(OFFSET('Sanitation Data'!$E$29,0,10*ROW('Sanitation Data'!E174))="","",OFFSET('Sanitation Data'!$E$29,0,10*ROW('Sanitation Data'!E174)))</f>
        <v/>
      </c>
      <c r="CR180" s="297" t="str">
        <f ca="true">+IF(OFFSET('Sanitation Data'!$E$30,0,10*ROW('Sanitation Data'!E174))="","",OFFSET('Sanitation Data'!$E$30,0,10*ROW('Sanitation Data'!E174)))</f>
        <v/>
      </c>
      <c r="CS180" s="297" t="str">
        <f ca="true">+IF(OFFSET('Sanitation Data'!$E$31,0,10*ROW('Sanitation Data'!E174))="","",OFFSET('Sanitation Data'!$E$31,0,10*ROW('Sanitation Data'!E174)))</f>
        <v/>
      </c>
      <c r="CT180" s="297" t="str">
        <f ca="true">+IF(OFFSET('Sanitation Data'!$E$32,0,10*ROW('Sanitation Data'!E174))="","",OFFSET('Sanitation Data'!$E$32,0,10*ROW('Sanitation Data'!E174)))</f>
        <v/>
      </c>
      <c r="CU180" s="297" t="str">
        <f ca="true">+IF(OFFSET('Sanitation Data'!$F$28,0,10*ROW('Sanitation Data'!F174))="","",OFFSET('Sanitation Data'!$F$28,0,10*ROW('Sanitation Data'!F174)))</f>
        <v/>
      </c>
      <c r="CV180" s="297" t="str">
        <f ca="true">+IF(OFFSET('Sanitation Data'!$F$29,0,10*ROW('Sanitation Data'!F174))="","",OFFSET('Sanitation Data'!$F$29,0,10*ROW('Sanitation Data'!F174)))</f>
        <v/>
      </c>
      <c r="CW180" s="297" t="str">
        <f ca="true">+IF(OFFSET('Sanitation Data'!$F$30,0,10*ROW('Sanitation Data'!F174))="","",OFFSET('Sanitation Data'!$F$30,0,10*ROW('Sanitation Data'!F174)))</f>
        <v/>
      </c>
      <c r="CX180" s="297" t="str">
        <f ca="true">+IF(OFFSET('Sanitation Data'!$F$31,0,10*ROW('Sanitation Data'!F174))="","",OFFSET('Sanitation Data'!$F$31,0,10*ROW('Sanitation Data'!F174)))</f>
        <v/>
      </c>
      <c r="CY180" s="297" t="str">
        <f ca="true">+IF(OFFSET('Sanitation Data'!$F$32,0,10*ROW('Sanitation Data'!F174))="","",OFFSET('Sanitation Data'!$F$32,0,10*ROW('Sanitation Data'!F174)))</f>
        <v/>
      </c>
      <c r="CZ180" s="297" t="str">
        <f ca="true">+IF(OFFSET('Sanitation Data'!$G$28,0,10*ROW('Sanitation Data'!G174))="","",OFFSET('Sanitation Data'!$G$28,0,10*ROW('Sanitation Data'!G174)))</f>
        <v/>
      </c>
      <c r="DA180" s="297" t="str">
        <f ca="true">+IF(OFFSET('Sanitation Data'!$G$29,0,10*ROW('Sanitation Data'!G174))="","",OFFSET('Sanitation Data'!$G$29,0,10*ROW('Sanitation Data'!G174)))</f>
        <v/>
      </c>
      <c r="DB180" s="297" t="str">
        <f ca="true">+IF(OFFSET('Sanitation Data'!$G$30,0,10*ROW('Sanitation Data'!G174))="","",OFFSET('Sanitation Data'!$G$30,0,10*ROW('Sanitation Data'!G174)))</f>
        <v/>
      </c>
      <c r="DC180" s="297" t="str">
        <f ca="true">+IF(OFFSET('Sanitation Data'!$G$31,0,10*ROW('Sanitation Data'!G174))="","",OFFSET('Sanitation Data'!$G$31,0,10*ROW('Sanitation Data'!G174)))</f>
        <v/>
      </c>
      <c r="DD180" s="297" t="str">
        <f ca="true">+IF(OFFSET('Sanitation Data'!$G$32,0,10*ROW('Sanitation Data'!G174))="","",OFFSET('Sanitation Data'!$G$32,0,10*ROW('Sanitation Data'!G174)))</f>
        <v/>
      </c>
      <c r="DE180" s="297" t="str">
        <f ca="true">+IF(OFFSET('Sanitation Data'!$H$28,0,10*ROW('Sanitation Data'!H174))="","",OFFSET('Sanitation Data'!$H$28,0,10*ROW('Sanitation Data'!H174)))</f>
        <v/>
      </c>
      <c r="DF180" s="297" t="str">
        <f ca="true">+IF(OFFSET('Sanitation Data'!$H$29,0,10*ROW('Sanitation Data'!H174))="","",OFFSET('Sanitation Data'!$H$29,0,10*ROW('Sanitation Data'!H174)))</f>
        <v/>
      </c>
      <c r="DG180" s="297" t="str">
        <f ca="true">+IF(OFFSET('Sanitation Data'!$H$30,0,10*ROW('Sanitation Data'!H174))="","",OFFSET('Sanitation Data'!$H$30,0,10*ROW('Sanitation Data'!H174)))</f>
        <v/>
      </c>
      <c r="DH180" s="297" t="str">
        <f ca="true">+IF(OFFSET('Sanitation Data'!$H$31,0,10*ROW('Sanitation Data'!H174))="","",OFFSET('Sanitation Data'!$H$31,0,10*ROW('Sanitation Data'!H174)))</f>
        <v/>
      </c>
      <c r="DI180" s="297" t="str">
        <f ca="true">+IF(OFFSET('Sanitation Data'!$H$32,0,10*ROW('Sanitation Data'!H174))="","",OFFSET('Sanitation Data'!$H$32,0,10*ROW('Sanitation Data'!H174)))</f>
        <v/>
      </c>
      <c r="DJ180" s="297" t="str">
        <f ca="true">+IF(OFFSET('Sanitation Data'!$I$28,0,10*ROW('Sanitation Data'!I174))="","",OFFSET('Sanitation Data'!$I$28,0,10*ROW('Sanitation Data'!I174)))</f>
        <v/>
      </c>
      <c r="DK180" s="297" t="str">
        <f ca="true">+IF(OFFSET('Sanitation Data'!$I$29,0,10*ROW('Sanitation Data'!I174))="","",OFFSET('Sanitation Data'!$I$29,0,10*ROW('Sanitation Data'!I174)))</f>
        <v/>
      </c>
      <c r="DL180" s="297" t="str">
        <f ca="true">+IF(OFFSET('Sanitation Data'!$I$30,0,10*ROW('Sanitation Data'!I174))="","",OFFSET('Sanitation Data'!$I$30,0,10*ROW('Sanitation Data'!I174)))</f>
        <v/>
      </c>
      <c r="DM180" s="297" t="str">
        <f ca="true">+IF(OFFSET('Sanitation Data'!$I$31,0,10*ROW('Sanitation Data'!I174))="","",OFFSET('Sanitation Data'!$I$31,0,10*ROW('Sanitation Data'!I174)))</f>
        <v/>
      </c>
      <c r="DN180" s="297" t="str">
        <f ca="true">+IF(OFFSET('Sanitation Data'!$I$32,0,10*ROW('Sanitation Data'!I174))="","",OFFSET('Sanitation Data'!$I$32,0,10*ROW('Sanitation Data'!I174)))</f>
        <v/>
      </c>
      <c r="DO180" s="297" t="str">
        <f ca="true">+IF(OFFSET('Hygiene Data'!$D$11,0,10*ROW('Hygiene Data'!D174))="","",OFFSET('Hygiene Data'!$D$11,0,10*ROW('Hygiene Data'!D174)))</f>
        <v/>
      </c>
      <c r="DP180" s="297" t="str">
        <f ca="true">+IF(OFFSET('Hygiene Data'!$D$12,0,10*ROW('Hygiene Data'!D174))="","",OFFSET('Hygiene Data'!$D$12,0,10*ROW('Hygiene Data'!D174)))</f>
        <v/>
      </c>
      <c r="DQ180" s="297" t="str">
        <f ca="true">+IF(OFFSET('Hygiene Data'!$D$13,0,10*ROW('Hygiene Data'!D174))="","",OFFSET('Hygiene Data'!$D$13,0,10*ROW('Hygiene Data'!D174)))</f>
        <v/>
      </c>
      <c r="DR180" s="297" t="str">
        <f ca="true">+IF(OFFSET('Hygiene Data'!$E$11,0,10*ROW('Hygiene Data'!E174))="","",OFFSET('Hygiene Data'!$E$11,0,10*ROW('Hygiene Data'!E174)))</f>
        <v/>
      </c>
      <c r="DS180" s="297" t="str">
        <f ca="true">+IF(OFFSET('Hygiene Data'!$E$12,0,10*ROW('Hygiene Data'!E174))="","",OFFSET('Hygiene Data'!$E$12,0,10*ROW('Hygiene Data'!E174)))</f>
        <v/>
      </c>
      <c r="DT180" s="297" t="str">
        <f ca="true">+IF(OFFSET('Hygiene Data'!$E$13,0,10*ROW('Hygiene Data'!E174))="","",OFFSET('Hygiene Data'!$E$13,0,10*ROW('Hygiene Data'!E174)))</f>
        <v/>
      </c>
      <c r="DU180" s="297" t="str">
        <f ca="true">+IF(OFFSET('Hygiene Data'!$F$11,0,10*ROW('Hygiene Data'!F174))="","",OFFSET('Hygiene Data'!$F$11,0,10*ROW('Hygiene Data'!F174)))</f>
        <v/>
      </c>
      <c r="DV180" s="297" t="str">
        <f ca="true">+IF(OFFSET('Hygiene Data'!$F$12,0,10*ROW('Hygiene Data'!F174))="","",OFFSET('Hygiene Data'!$F$12,0,10*ROW('Hygiene Data'!F174)))</f>
        <v/>
      </c>
      <c r="DW180" s="297" t="str">
        <f ca="true">+IF(OFFSET('Hygiene Data'!$F$13,0,10*ROW('Hygiene Data'!F174))="","",OFFSET('Hygiene Data'!$F$13,0,10*ROW('Hygiene Data'!F174)))</f>
        <v/>
      </c>
      <c r="DX180" s="297" t="str">
        <f ca="true">+IF(OFFSET('Hygiene Data'!$G$11,0,10*ROW('Hygiene Data'!G174))="","",OFFSET('Hygiene Data'!$G$11,0,10*ROW('Hygiene Data'!G174)))</f>
        <v/>
      </c>
      <c r="DY180" s="297" t="str">
        <f ca="true">+IF(OFFSET('Hygiene Data'!$G$12,0,10*ROW('Hygiene Data'!G174))="","",OFFSET('Hygiene Data'!$G$12,0,10*ROW('Hygiene Data'!G174)))</f>
        <v/>
      </c>
      <c r="DZ180" s="297" t="str">
        <f ca="true">+IF(OFFSET('Hygiene Data'!$G$13,0,10*ROW('Hygiene Data'!G174))="","",OFFSET('Hygiene Data'!$G$13,0,10*ROW('Hygiene Data'!G174)))</f>
        <v/>
      </c>
      <c r="EA180" s="297" t="str">
        <f ca="true">+IF(OFFSET('Hygiene Data'!$H$11,0,10*ROW('Hygiene Data'!H174))="","",OFFSET('Hygiene Data'!$H$11,0,10*ROW('Hygiene Data'!H174)))</f>
        <v/>
      </c>
      <c r="EB180" s="297" t="str">
        <f ca="true">+IF(OFFSET('Hygiene Data'!$H$12,0,10*ROW('Hygiene Data'!H174))="","",OFFSET('Hygiene Data'!$H$12,0,10*ROW('Hygiene Data'!H174)))</f>
        <v/>
      </c>
      <c r="EC180" s="297" t="str">
        <f ca="true">+IF(OFFSET('Hygiene Data'!$H$13,0,10*ROW('Hygiene Data'!H174))="","",OFFSET('Hygiene Data'!$H$13,0,10*ROW('Hygiene Data'!H174)))</f>
        <v/>
      </c>
      <c r="ED180" s="297" t="str">
        <f ca="true">+IF(OFFSET('Hygiene Data'!$I$11,0,10*ROW('Hygiene Data'!I174))="","",OFFSET('Hygiene Data'!$I$11,0,10*ROW('Hygiene Data'!I174)))</f>
        <v/>
      </c>
      <c r="EE180" s="297" t="str">
        <f ca="true">+IF(OFFSET('Hygiene Data'!$I$12,0,10*ROW('Hygiene Data'!I174))="","",OFFSET('Hygiene Data'!$I$12,0,10*ROW('Hygiene Data'!I174)))</f>
        <v/>
      </c>
      <c r="EF180" s="29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3"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7"/>
      <c r="BS181" s="297" t="str">
        <f ca="true">+IF(OFFSET('Water Data'!$D$27,0,10*ROW('Water Data'!D175))="","",OFFSET('Water Data'!$D$27,0,10*ROW('Water Data'!D175)))</f>
        <v/>
      </c>
      <c r="BT181" s="297" t="str">
        <f ca="true">+IF(OFFSET('Water Data'!$D$28,0,10*ROW('Water Data'!D175))="","",OFFSET('Water Data'!$D$28,0,10*ROW('Water Data'!D175)))</f>
        <v/>
      </c>
      <c r="BU181" s="297" t="str">
        <f ca="true">+IF(OFFSET('Water Data'!$D$29,0,10*ROW('Water Data'!D175))="","",OFFSET('Water Data'!$D$29,0,10*ROW('Water Data'!D175)))</f>
        <v/>
      </c>
      <c r="BV181" s="297" t="str">
        <f ca="true">+IF(OFFSET('Water Data'!$E$27,0,10*ROW('Water Data'!E175))="","",OFFSET('Water Data'!$E$27,0,10*ROW('Water Data'!E175)))</f>
        <v/>
      </c>
      <c r="BW181" s="297" t="str">
        <f ca="true">+IF(OFFSET('Water Data'!$E$28,0,10*ROW('Water Data'!E175))="","",OFFSET('Water Data'!$E$28,0,10*ROW('Water Data'!E175)))</f>
        <v/>
      </c>
      <c r="BX181" s="297" t="str">
        <f ca="true">+IF(OFFSET('Water Data'!$E$29,0,10*ROW('Water Data'!E175))="","",OFFSET('Water Data'!$E$29,0,10*ROW('Water Data'!E175)))</f>
        <v/>
      </c>
      <c r="BY181" s="297" t="str">
        <f ca="true">+IF(OFFSET('Water Data'!$F$27,0,10*ROW('Water Data'!F175))="","",OFFSET('Water Data'!$F$27,0,10*ROW('Water Data'!F175)))</f>
        <v/>
      </c>
      <c r="BZ181" s="297" t="str">
        <f ca="true">+IF(OFFSET('Water Data'!$F$28,0,10*ROW('Water Data'!F175))="","",OFFSET('Water Data'!$F$28,0,10*ROW('Water Data'!F175)))</f>
        <v/>
      </c>
      <c r="CA181" s="297" t="str">
        <f ca="true">+IF(OFFSET('Water Data'!$F$29,0,10*ROW('Water Data'!F175))="","",OFFSET('Water Data'!$F$29,0,10*ROW('Water Data'!F175)))</f>
        <v/>
      </c>
      <c r="CB181" s="297" t="str">
        <f ca="true">+IF(OFFSET('Water Data'!$G$27,0,10*ROW('Water Data'!G175))="","",OFFSET('Water Data'!$G$27,0,10*ROW('Water Data'!G175)))</f>
        <v/>
      </c>
      <c r="CC181" s="297" t="str">
        <f ca="true">+IF(OFFSET('Water Data'!$G$28,0,10*ROW('Water Data'!G175))="","",OFFSET('Water Data'!$G$28,0,10*ROW('Water Data'!G175)))</f>
        <v/>
      </c>
      <c r="CD181" s="297" t="str">
        <f ca="true">+IF(OFFSET('Water Data'!$G$29,0,10*ROW('Water Data'!G175))="","",OFFSET('Water Data'!$G$29,0,10*ROW('Water Data'!G175)))</f>
        <v/>
      </c>
      <c r="CE181" s="297" t="str">
        <f ca="true">+IF(OFFSET('Water Data'!$H$27,0,10*ROW('Water Data'!H175))="","",OFFSET('Water Data'!$H$27,0,10*ROW('Water Data'!H175)))</f>
        <v/>
      </c>
      <c r="CF181" s="297" t="str">
        <f ca="true">+IF(OFFSET('Water Data'!$H$28,0,10*ROW('Water Data'!H175))="","",OFFSET('Water Data'!$H$28,0,10*ROW('Water Data'!H175)))</f>
        <v/>
      </c>
      <c r="CG181" s="297" t="str">
        <f ca="true">+IF(OFFSET('Water Data'!$H$29,0,10*ROW('Water Data'!H175))="","",OFFSET('Water Data'!$H$29,0,10*ROW('Water Data'!H175)))</f>
        <v/>
      </c>
      <c r="CH181" s="297" t="str">
        <f ca="true">+IF(OFFSET('Water Data'!$I$27,0,10*ROW('Water Data'!I175))="","",OFFSET('Water Data'!$I$27,0,10*ROW('Water Data'!I175)))</f>
        <v/>
      </c>
      <c r="CI181" s="297" t="str">
        <f ca="true">+IF(OFFSET('Water Data'!$I$28,0,10*ROW('Water Data'!I175))="","",OFFSET('Water Data'!$I$28,0,10*ROW('Water Data'!I175)))</f>
        <v/>
      </c>
      <c r="CJ181" s="297" t="str">
        <f ca="true">+IF(OFFSET('Water Data'!$I$29,0,10*ROW('Water Data'!I175))="","",OFFSET('Water Data'!$I$29,0,10*ROW('Water Data'!I175)))</f>
        <v/>
      </c>
      <c r="CK181" s="297" t="str">
        <f ca="true">+IF(OFFSET('Sanitation Data'!$D$28,0,10*ROW('Sanitation Data'!D175))="","",OFFSET('Sanitation Data'!$D$28,0,10*ROW('Sanitation Data'!D175)))</f>
        <v/>
      </c>
      <c r="CL181" s="297" t="str">
        <f ca="true">+IF(OFFSET('Sanitation Data'!$D$29,0,10*ROW('Sanitation Data'!D175))="","",OFFSET('Sanitation Data'!$D$29,0,10*ROW('Sanitation Data'!D175)))</f>
        <v/>
      </c>
      <c r="CM181" s="297" t="str">
        <f ca="true">+IF(OFFSET('Sanitation Data'!$D$30,0,10*ROW('Sanitation Data'!D175))="","",OFFSET('Sanitation Data'!$D$30,0,10*ROW('Sanitation Data'!D175)))</f>
        <v/>
      </c>
      <c r="CN181" s="297" t="str">
        <f ca="true">+IF(OFFSET('Sanitation Data'!$D$31,0,10*ROW('Sanitation Data'!D175))="","",OFFSET('Sanitation Data'!$D$31,0,10*ROW('Sanitation Data'!D175)))</f>
        <v/>
      </c>
      <c r="CO181" s="297" t="str">
        <f ca="true">+IF(OFFSET('Sanitation Data'!$D$32,0,10*ROW('Sanitation Data'!D175))="","",OFFSET('Sanitation Data'!$D$32,0,10*ROW('Sanitation Data'!D175)))</f>
        <v/>
      </c>
      <c r="CP181" s="297" t="str">
        <f ca="true">+IF(OFFSET('Sanitation Data'!$E$28,0,10*ROW('Sanitation Data'!E175))="","",OFFSET('Sanitation Data'!$E$28,0,10*ROW('Sanitation Data'!E175)))</f>
        <v/>
      </c>
      <c r="CQ181" s="297" t="str">
        <f ca="true">+IF(OFFSET('Sanitation Data'!$E$29,0,10*ROW('Sanitation Data'!E175))="","",OFFSET('Sanitation Data'!$E$29,0,10*ROW('Sanitation Data'!E175)))</f>
        <v/>
      </c>
      <c r="CR181" s="297" t="str">
        <f ca="true">+IF(OFFSET('Sanitation Data'!$E$30,0,10*ROW('Sanitation Data'!E175))="","",OFFSET('Sanitation Data'!$E$30,0,10*ROW('Sanitation Data'!E175)))</f>
        <v/>
      </c>
      <c r="CS181" s="297" t="str">
        <f ca="true">+IF(OFFSET('Sanitation Data'!$E$31,0,10*ROW('Sanitation Data'!E175))="","",OFFSET('Sanitation Data'!$E$31,0,10*ROW('Sanitation Data'!E175)))</f>
        <v/>
      </c>
      <c r="CT181" s="297" t="str">
        <f ca="true">+IF(OFFSET('Sanitation Data'!$E$32,0,10*ROW('Sanitation Data'!E175))="","",OFFSET('Sanitation Data'!$E$32,0,10*ROW('Sanitation Data'!E175)))</f>
        <v/>
      </c>
      <c r="CU181" s="297" t="str">
        <f ca="true">+IF(OFFSET('Sanitation Data'!$F$28,0,10*ROW('Sanitation Data'!F175))="","",OFFSET('Sanitation Data'!$F$28,0,10*ROW('Sanitation Data'!F175)))</f>
        <v/>
      </c>
      <c r="CV181" s="297" t="str">
        <f ca="true">+IF(OFFSET('Sanitation Data'!$F$29,0,10*ROW('Sanitation Data'!F175))="","",OFFSET('Sanitation Data'!$F$29,0,10*ROW('Sanitation Data'!F175)))</f>
        <v/>
      </c>
      <c r="CW181" s="297" t="str">
        <f ca="true">+IF(OFFSET('Sanitation Data'!$F$30,0,10*ROW('Sanitation Data'!F175))="","",OFFSET('Sanitation Data'!$F$30,0,10*ROW('Sanitation Data'!F175)))</f>
        <v/>
      </c>
      <c r="CX181" s="297" t="str">
        <f ca="true">+IF(OFFSET('Sanitation Data'!$F$31,0,10*ROW('Sanitation Data'!F175))="","",OFFSET('Sanitation Data'!$F$31,0,10*ROW('Sanitation Data'!F175)))</f>
        <v/>
      </c>
      <c r="CY181" s="297" t="str">
        <f ca="true">+IF(OFFSET('Sanitation Data'!$F$32,0,10*ROW('Sanitation Data'!F175))="","",OFFSET('Sanitation Data'!$F$32,0,10*ROW('Sanitation Data'!F175)))</f>
        <v/>
      </c>
      <c r="CZ181" s="297" t="str">
        <f ca="true">+IF(OFFSET('Sanitation Data'!$G$28,0,10*ROW('Sanitation Data'!G175))="","",OFFSET('Sanitation Data'!$G$28,0,10*ROW('Sanitation Data'!G175)))</f>
        <v/>
      </c>
      <c r="DA181" s="297" t="str">
        <f ca="true">+IF(OFFSET('Sanitation Data'!$G$29,0,10*ROW('Sanitation Data'!G175))="","",OFFSET('Sanitation Data'!$G$29,0,10*ROW('Sanitation Data'!G175)))</f>
        <v/>
      </c>
      <c r="DB181" s="297" t="str">
        <f ca="true">+IF(OFFSET('Sanitation Data'!$G$30,0,10*ROW('Sanitation Data'!G175))="","",OFFSET('Sanitation Data'!$G$30,0,10*ROW('Sanitation Data'!G175)))</f>
        <v/>
      </c>
      <c r="DC181" s="297" t="str">
        <f ca="true">+IF(OFFSET('Sanitation Data'!$G$31,0,10*ROW('Sanitation Data'!G175))="","",OFFSET('Sanitation Data'!$G$31,0,10*ROW('Sanitation Data'!G175)))</f>
        <v/>
      </c>
      <c r="DD181" s="297" t="str">
        <f ca="true">+IF(OFFSET('Sanitation Data'!$G$32,0,10*ROW('Sanitation Data'!G175))="","",OFFSET('Sanitation Data'!$G$32,0,10*ROW('Sanitation Data'!G175)))</f>
        <v/>
      </c>
      <c r="DE181" s="297" t="str">
        <f ca="true">+IF(OFFSET('Sanitation Data'!$H$28,0,10*ROW('Sanitation Data'!H175))="","",OFFSET('Sanitation Data'!$H$28,0,10*ROW('Sanitation Data'!H175)))</f>
        <v/>
      </c>
      <c r="DF181" s="297" t="str">
        <f ca="true">+IF(OFFSET('Sanitation Data'!$H$29,0,10*ROW('Sanitation Data'!H175))="","",OFFSET('Sanitation Data'!$H$29,0,10*ROW('Sanitation Data'!H175)))</f>
        <v/>
      </c>
      <c r="DG181" s="297" t="str">
        <f ca="true">+IF(OFFSET('Sanitation Data'!$H$30,0,10*ROW('Sanitation Data'!H175))="","",OFFSET('Sanitation Data'!$H$30,0,10*ROW('Sanitation Data'!H175)))</f>
        <v/>
      </c>
      <c r="DH181" s="297" t="str">
        <f ca="true">+IF(OFFSET('Sanitation Data'!$H$31,0,10*ROW('Sanitation Data'!H175))="","",OFFSET('Sanitation Data'!$H$31,0,10*ROW('Sanitation Data'!H175)))</f>
        <v/>
      </c>
      <c r="DI181" s="297" t="str">
        <f ca="true">+IF(OFFSET('Sanitation Data'!$H$32,0,10*ROW('Sanitation Data'!H175))="","",OFFSET('Sanitation Data'!$H$32,0,10*ROW('Sanitation Data'!H175)))</f>
        <v/>
      </c>
      <c r="DJ181" s="297" t="str">
        <f ca="true">+IF(OFFSET('Sanitation Data'!$I$28,0,10*ROW('Sanitation Data'!I175))="","",OFFSET('Sanitation Data'!$I$28,0,10*ROW('Sanitation Data'!I175)))</f>
        <v/>
      </c>
      <c r="DK181" s="297" t="str">
        <f ca="true">+IF(OFFSET('Sanitation Data'!$I$29,0,10*ROW('Sanitation Data'!I175))="","",OFFSET('Sanitation Data'!$I$29,0,10*ROW('Sanitation Data'!I175)))</f>
        <v/>
      </c>
      <c r="DL181" s="297" t="str">
        <f ca="true">+IF(OFFSET('Sanitation Data'!$I$30,0,10*ROW('Sanitation Data'!I175))="","",OFFSET('Sanitation Data'!$I$30,0,10*ROW('Sanitation Data'!I175)))</f>
        <v/>
      </c>
      <c r="DM181" s="297" t="str">
        <f ca="true">+IF(OFFSET('Sanitation Data'!$I$31,0,10*ROW('Sanitation Data'!I175))="","",OFFSET('Sanitation Data'!$I$31,0,10*ROW('Sanitation Data'!I175)))</f>
        <v/>
      </c>
      <c r="DN181" s="297" t="str">
        <f ca="true">+IF(OFFSET('Sanitation Data'!$I$32,0,10*ROW('Sanitation Data'!I175))="","",OFFSET('Sanitation Data'!$I$32,0,10*ROW('Sanitation Data'!I175)))</f>
        <v/>
      </c>
      <c r="DO181" s="297" t="str">
        <f ca="true">+IF(OFFSET('Hygiene Data'!$D$11,0,10*ROW('Hygiene Data'!D175))="","",OFFSET('Hygiene Data'!$D$11,0,10*ROW('Hygiene Data'!D175)))</f>
        <v/>
      </c>
      <c r="DP181" s="297" t="str">
        <f ca="true">+IF(OFFSET('Hygiene Data'!$D$12,0,10*ROW('Hygiene Data'!D175))="","",OFFSET('Hygiene Data'!$D$12,0,10*ROW('Hygiene Data'!D175)))</f>
        <v/>
      </c>
      <c r="DQ181" s="297" t="str">
        <f ca="true">+IF(OFFSET('Hygiene Data'!$D$13,0,10*ROW('Hygiene Data'!D175))="","",OFFSET('Hygiene Data'!$D$13,0,10*ROW('Hygiene Data'!D175)))</f>
        <v/>
      </c>
      <c r="DR181" s="297" t="str">
        <f ca="true">+IF(OFFSET('Hygiene Data'!$E$11,0,10*ROW('Hygiene Data'!E175))="","",OFFSET('Hygiene Data'!$E$11,0,10*ROW('Hygiene Data'!E175)))</f>
        <v/>
      </c>
      <c r="DS181" s="297" t="str">
        <f ca="true">+IF(OFFSET('Hygiene Data'!$E$12,0,10*ROW('Hygiene Data'!E175))="","",OFFSET('Hygiene Data'!$E$12,0,10*ROW('Hygiene Data'!E175)))</f>
        <v/>
      </c>
      <c r="DT181" s="297" t="str">
        <f ca="true">+IF(OFFSET('Hygiene Data'!$E$13,0,10*ROW('Hygiene Data'!E175))="","",OFFSET('Hygiene Data'!$E$13,0,10*ROW('Hygiene Data'!E175)))</f>
        <v/>
      </c>
      <c r="DU181" s="297" t="str">
        <f ca="true">+IF(OFFSET('Hygiene Data'!$F$11,0,10*ROW('Hygiene Data'!F175))="","",OFFSET('Hygiene Data'!$F$11,0,10*ROW('Hygiene Data'!F175)))</f>
        <v/>
      </c>
      <c r="DV181" s="297" t="str">
        <f ca="true">+IF(OFFSET('Hygiene Data'!$F$12,0,10*ROW('Hygiene Data'!F175))="","",OFFSET('Hygiene Data'!$F$12,0,10*ROW('Hygiene Data'!F175)))</f>
        <v/>
      </c>
      <c r="DW181" s="297" t="str">
        <f ca="true">+IF(OFFSET('Hygiene Data'!$F$13,0,10*ROW('Hygiene Data'!F175))="","",OFFSET('Hygiene Data'!$F$13,0,10*ROW('Hygiene Data'!F175)))</f>
        <v/>
      </c>
      <c r="DX181" s="297" t="str">
        <f ca="true">+IF(OFFSET('Hygiene Data'!$G$11,0,10*ROW('Hygiene Data'!G175))="","",OFFSET('Hygiene Data'!$G$11,0,10*ROW('Hygiene Data'!G175)))</f>
        <v/>
      </c>
      <c r="DY181" s="297" t="str">
        <f ca="true">+IF(OFFSET('Hygiene Data'!$G$12,0,10*ROW('Hygiene Data'!G175))="","",OFFSET('Hygiene Data'!$G$12,0,10*ROW('Hygiene Data'!G175)))</f>
        <v/>
      </c>
      <c r="DZ181" s="297" t="str">
        <f ca="true">+IF(OFFSET('Hygiene Data'!$G$13,0,10*ROW('Hygiene Data'!G175))="","",OFFSET('Hygiene Data'!$G$13,0,10*ROW('Hygiene Data'!G175)))</f>
        <v/>
      </c>
      <c r="EA181" s="297" t="str">
        <f ca="true">+IF(OFFSET('Hygiene Data'!$H$11,0,10*ROW('Hygiene Data'!H175))="","",OFFSET('Hygiene Data'!$H$11,0,10*ROW('Hygiene Data'!H175)))</f>
        <v/>
      </c>
      <c r="EB181" s="297" t="str">
        <f ca="true">+IF(OFFSET('Hygiene Data'!$H$12,0,10*ROW('Hygiene Data'!H175))="","",OFFSET('Hygiene Data'!$H$12,0,10*ROW('Hygiene Data'!H175)))</f>
        <v/>
      </c>
      <c r="EC181" s="297" t="str">
        <f ca="true">+IF(OFFSET('Hygiene Data'!$H$13,0,10*ROW('Hygiene Data'!H175))="","",OFFSET('Hygiene Data'!$H$13,0,10*ROW('Hygiene Data'!H175)))</f>
        <v/>
      </c>
      <c r="ED181" s="297" t="str">
        <f ca="true">+IF(OFFSET('Hygiene Data'!$I$11,0,10*ROW('Hygiene Data'!I175))="","",OFFSET('Hygiene Data'!$I$11,0,10*ROW('Hygiene Data'!I175)))</f>
        <v/>
      </c>
      <c r="EE181" s="297" t="str">
        <f ca="true">+IF(OFFSET('Hygiene Data'!$I$12,0,10*ROW('Hygiene Data'!I175))="","",OFFSET('Hygiene Data'!$I$12,0,10*ROW('Hygiene Data'!I175)))</f>
        <v/>
      </c>
      <c r="EF181" s="29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3"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7"/>
      <c r="BS182" s="297" t="str">
        <f ca="true">+IF(OFFSET('Water Data'!$D$27,0,10*ROW('Water Data'!D176))="","",OFFSET('Water Data'!$D$27,0,10*ROW('Water Data'!D176)))</f>
        <v/>
      </c>
      <c r="BT182" s="297" t="str">
        <f ca="true">+IF(OFFSET('Water Data'!$D$28,0,10*ROW('Water Data'!D176))="","",OFFSET('Water Data'!$D$28,0,10*ROW('Water Data'!D176)))</f>
        <v/>
      </c>
      <c r="BU182" s="297" t="str">
        <f ca="true">+IF(OFFSET('Water Data'!$D$29,0,10*ROW('Water Data'!D176))="","",OFFSET('Water Data'!$D$29,0,10*ROW('Water Data'!D176)))</f>
        <v/>
      </c>
      <c r="BV182" s="297" t="str">
        <f ca="true">+IF(OFFSET('Water Data'!$E$27,0,10*ROW('Water Data'!E176))="","",OFFSET('Water Data'!$E$27,0,10*ROW('Water Data'!E176)))</f>
        <v/>
      </c>
      <c r="BW182" s="297" t="str">
        <f ca="true">+IF(OFFSET('Water Data'!$E$28,0,10*ROW('Water Data'!E176))="","",OFFSET('Water Data'!$E$28,0,10*ROW('Water Data'!E176)))</f>
        <v/>
      </c>
      <c r="BX182" s="297" t="str">
        <f ca="true">+IF(OFFSET('Water Data'!$E$29,0,10*ROW('Water Data'!E176))="","",OFFSET('Water Data'!$E$29,0,10*ROW('Water Data'!E176)))</f>
        <v/>
      </c>
      <c r="BY182" s="297" t="str">
        <f ca="true">+IF(OFFSET('Water Data'!$F$27,0,10*ROW('Water Data'!F176))="","",OFFSET('Water Data'!$F$27,0,10*ROW('Water Data'!F176)))</f>
        <v/>
      </c>
      <c r="BZ182" s="297" t="str">
        <f ca="true">+IF(OFFSET('Water Data'!$F$28,0,10*ROW('Water Data'!F176))="","",OFFSET('Water Data'!$F$28,0,10*ROW('Water Data'!F176)))</f>
        <v/>
      </c>
      <c r="CA182" s="297" t="str">
        <f ca="true">+IF(OFFSET('Water Data'!$F$29,0,10*ROW('Water Data'!F176))="","",OFFSET('Water Data'!$F$29,0,10*ROW('Water Data'!F176)))</f>
        <v/>
      </c>
      <c r="CB182" s="297" t="str">
        <f ca="true">+IF(OFFSET('Water Data'!$G$27,0,10*ROW('Water Data'!G176))="","",OFFSET('Water Data'!$G$27,0,10*ROW('Water Data'!G176)))</f>
        <v/>
      </c>
      <c r="CC182" s="297" t="str">
        <f ca="true">+IF(OFFSET('Water Data'!$G$28,0,10*ROW('Water Data'!G176))="","",OFFSET('Water Data'!$G$28,0,10*ROW('Water Data'!G176)))</f>
        <v/>
      </c>
      <c r="CD182" s="297" t="str">
        <f ca="true">+IF(OFFSET('Water Data'!$G$29,0,10*ROW('Water Data'!G176))="","",OFFSET('Water Data'!$G$29,0,10*ROW('Water Data'!G176)))</f>
        <v/>
      </c>
      <c r="CE182" s="297" t="str">
        <f ca="true">+IF(OFFSET('Water Data'!$H$27,0,10*ROW('Water Data'!H176))="","",OFFSET('Water Data'!$H$27,0,10*ROW('Water Data'!H176)))</f>
        <v/>
      </c>
      <c r="CF182" s="297" t="str">
        <f ca="true">+IF(OFFSET('Water Data'!$H$28,0,10*ROW('Water Data'!H176))="","",OFFSET('Water Data'!$H$28,0,10*ROW('Water Data'!H176)))</f>
        <v/>
      </c>
      <c r="CG182" s="297" t="str">
        <f ca="true">+IF(OFFSET('Water Data'!$H$29,0,10*ROW('Water Data'!H176))="","",OFFSET('Water Data'!$H$29,0,10*ROW('Water Data'!H176)))</f>
        <v/>
      </c>
      <c r="CH182" s="297" t="str">
        <f ca="true">+IF(OFFSET('Water Data'!$I$27,0,10*ROW('Water Data'!I176))="","",OFFSET('Water Data'!$I$27,0,10*ROW('Water Data'!I176)))</f>
        <v/>
      </c>
      <c r="CI182" s="297" t="str">
        <f ca="true">+IF(OFFSET('Water Data'!$I$28,0,10*ROW('Water Data'!I176))="","",OFFSET('Water Data'!$I$28,0,10*ROW('Water Data'!I176)))</f>
        <v/>
      </c>
      <c r="CJ182" s="297" t="str">
        <f ca="true">+IF(OFFSET('Water Data'!$I$29,0,10*ROW('Water Data'!I176))="","",OFFSET('Water Data'!$I$29,0,10*ROW('Water Data'!I176)))</f>
        <v/>
      </c>
      <c r="CK182" s="297" t="str">
        <f ca="true">+IF(OFFSET('Sanitation Data'!$D$28,0,10*ROW('Sanitation Data'!D176))="","",OFFSET('Sanitation Data'!$D$28,0,10*ROW('Sanitation Data'!D176)))</f>
        <v/>
      </c>
      <c r="CL182" s="297" t="str">
        <f ca="true">+IF(OFFSET('Sanitation Data'!$D$29,0,10*ROW('Sanitation Data'!D176))="","",OFFSET('Sanitation Data'!$D$29,0,10*ROW('Sanitation Data'!D176)))</f>
        <v/>
      </c>
      <c r="CM182" s="297" t="str">
        <f ca="true">+IF(OFFSET('Sanitation Data'!$D$30,0,10*ROW('Sanitation Data'!D176))="","",OFFSET('Sanitation Data'!$D$30,0,10*ROW('Sanitation Data'!D176)))</f>
        <v/>
      </c>
      <c r="CN182" s="297" t="str">
        <f ca="true">+IF(OFFSET('Sanitation Data'!$D$31,0,10*ROW('Sanitation Data'!D176))="","",OFFSET('Sanitation Data'!$D$31,0,10*ROW('Sanitation Data'!D176)))</f>
        <v/>
      </c>
      <c r="CO182" s="297" t="str">
        <f ca="true">+IF(OFFSET('Sanitation Data'!$D$32,0,10*ROW('Sanitation Data'!D176))="","",OFFSET('Sanitation Data'!$D$32,0,10*ROW('Sanitation Data'!D176)))</f>
        <v/>
      </c>
      <c r="CP182" s="297" t="str">
        <f ca="true">+IF(OFFSET('Sanitation Data'!$E$28,0,10*ROW('Sanitation Data'!E176))="","",OFFSET('Sanitation Data'!$E$28,0,10*ROW('Sanitation Data'!E176)))</f>
        <v/>
      </c>
      <c r="CQ182" s="297" t="str">
        <f ca="true">+IF(OFFSET('Sanitation Data'!$E$29,0,10*ROW('Sanitation Data'!E176))="","",OFFSET('Sanitation Data'!$E$29,0,10*ROW('Sanitation Data'!E176)))</f>
        <v/>
      </c>
      <c r="CR182" s="297" t="str">
        <f ca="true">+IF(OFFSET('Sanitation Data'!$E$30,0,10*ROW('Sanitation Data'!E176))="","",OFFSET('Sanitation Data'!$E$30,0,10*ROW('Sanitation Data'!E176)))</f>
        <v/>
      </c>
      <c r="CS182" s="297" t="str">
        <f ca="true">+IF(OFFSET('Sanitation Data'!$E$31,0,10*ROW('Sanitation Data'!E176))="","",OFFSET('Sanitation Data'!$E$31,0,10*ROW('Sanitation Data'!E176)))</f>
        <v/>
      </c>
      <c r="CT182" s="297" t="str">
        <f ca="true">+IF(OFFSET('Sanitation Data'!$E$32,0,10*ROW('Sanitation Data'!E176))="","",OFFSET('Sanitation Data'!$E$32,0,10*ROW('Sanitation Data'!E176)))</f>
        <v/>
      </c>
      <c r="CU182" s="297" t="str">
        <f ca="true">+IF(OFFSET('Sanitation Data'!$F$28,0,10*ROW('Sanitation Data'!F176))="","",OFFSET('Sanitation Data'!$F$28,0,10*ROW('Sanitation Data'!F176)))</f>
        <v/>
      </c>
      <c r="CV182" s="297" t="str">
        <f ca="true">+IF(OFFSET('Sanitation Data'!$F$29,0,10*ROW('Sanitation Data'!F176))="","",OFFSET('Sanitation Data'!$F$29,0,10*ROW('Sanitation Data'!F176)))</f>
        <v/>
      </c>
      <c r="CW182" s="297" t="str">
        <f ca="true">+IF(OFFSET('Sanitation Data'!$F$30,0,10*ROW('Sanitation Data'!F176))="","",OFFSET('Sanitation Data'!$F$30,0,10*ROW('Sanitation Data'!F176)))</f>
        <v/>
      </c>
      <c r="CX182" s="297" t="str">
        <f ca="true">+IF(OFFSET('Sanitation Data'!$F$31,0,10*ROW('Sanitation Data'!F176))="","",OFFSET('Sanitation Data'!$F$31,0,10*ROW('Sanitation Data'!F176)))</f>
        <v/>
      </c>
      <c r="CY182" s="297" t="str">
        <f ca="true">+IF(OFFSET('Sanitation Data'!$F$32,0,10*ROW('Sanitation Data'!F176))="","",OFFSET('Sanitation Data'!$F$32,0,10*ROW('Sanitation Data'!F176)))</f>
        <v/>
      </c>
      <c r="CZ182" s="297" t="str">
        <f ca="true">+IF(OFFSET('Sanitation Data'!$G$28,0,10*ROW('Sanitation Data'!G176))="","",OFFSET('Sanitation Data'!$G$28,0,10*ROW('Sanitation Data'!G176)))</f>
        <v/>
      </c>
      <c r="DA182" s="297" t="str">
        <f ca="true">+IF(OFFSET('Sanitation Data'!$G$29,0,10*ROW('Sanitation Data'!G176))="","",OFFSET('Sanitation Data'!$G$29,0,10*ROW('Sanitation Data'!G176)))</f>
        <v/>
      </c>
      <c r="DB182" s="297" t="str">
        <f ca="true">+IF(OFFSET('Sanitation Data'!$G$30,0,10*ROW('Sanitation Data'!G176))="","",OFFSET('Sanitation Data'!$G$30,0,10*ROW('Sanitation Data'!G176)))</f>
        <v/>
      </c>
      <c r="DC182" s="297" t="str">
        <f ca="true">+IF(OFFSET('Sanitation Data'!$G$31,0,10*ROW('Sanitation Data'!G176))="","",OFFSET('Sanitation Data'!$G$31,0,10*ROW('Sanitation Data'!G176)))</f>
        <v/>
      </c>
      <c r="DD182" s="297" t="str">
        <f ca="true">+IF(OFFSET('Sanitation Data'!$G$32,0,10*ROW('Sanitation Data'!G176))="","",OFFSET('Sanitation Data'!$G$32,0,10*ROW('Sanitation Data'!G176)))</f>
        <v/>
      </c>
      <c r="DE182" s="297" t="str">
        <f ca="true">+IF(OFFSET('Sanitation Data'!$H$28,0,10*ROW('Sanitation Data'!H176))="","",OFFSET('Sanitation Data'!$H$28,0,10*ROW('Sanitation Data'!H176)))</f>
        <v/>
      </c>
      <c r="DF182" s="297" t="str">
        <f ca="true">+IF(OFFSET('Sanitation Data'!$H$29,0,10*ROW('Sanitation Data'!H176))="","",OFFSET('Sanitation Data'!$H$29,0,10*ROW('Sanitation Data'!H176)))</f>
        <v/>
      </c>
      <c r="DG182" s="297" t="str">
        <f ca="true">+IF(OFFSET('Sanitation Data'!$H$30,0,10*ROW('Sanitation Data'!H176))="","",OFFSET('Sanitation Data'!$H$30,0,10*ROW('Sanitation Data'!H176)))</f>
        <v/>
      </c>
      <c r="DH182" s="297" t="str">
        <f ca="true">+IF(OFFSET('Sanitation Data'!$H$31,0,10*ROW('Sanitation Data'!H176))="","",OFFSET('Sanitation Data'!$H$31,0,10*ROW('Sanitation Data'!H176)))</f>
        <v/>
      </c>
      <c r="DI182" s="297" t="str">
        <f ca="true">+IF(OFFSET('Sanitation Data'!$H$32,0,10*ROW('Sanitation Data'!H176))="","",OFFSET('Sanitation Data'!$H$32,0,10*ROW('Sanitation Data'!H176)))</f>
        <v/>
      </c>
      <c r="DJ182" s="297" t="str">
        <f ca="true">+IF(OFFSET('Sanitation Data'!$I$28,0,10*ROW('Sanitation Data'!I176))="","",OFFSET('Sanitation Data'!$I$28,0,10*ROW('Sanitation Data'!I176)))</f>
        <v/>
      </c>
      <c r="DK182" s="297" t="str">
        <f ca="true">+IF(OFFSET('Sanitation Data'!$I$29,0,10*ROW('Sanitation Data'!I176))="","",OFFSET('Sanitation Data'!$I$29,0,10*ROW('Sanitation Data'!I176)))</f>
        <v/>
      </c>
      <c r="DL182" s="297" t="str">
        <f ca="true">+IF(OFFSET('Sanitation Data'!$I$30,0,10*ROW('Sanitation Data'!I176))="","",OFFSET('Sanitation Data'!$I$30,0,10*ROW('Sanitation Data'!I176)))</f>
        <v/>
      </c>
      <c r="DM182" s="297" t="str">
        <f ca="true">+IF(OFFSET('Sanitation Data'!$I$31,0,10*ROW('Sanitation Data'!I176))="","",OFFSET('Sanitation Data'!$I$31,0,10*ROW('Sanitation Data'!I176)))</f>
        <v/>
      </c>
      <c r="DN182" s="297" t="str">
        <f ca="true">+IF(OFFSET('Sanitation Data'!$I$32,0,10*ROW('Sanitation Data'!I176))="","",OFFSET('Sanitation Data'!$I$32,0,10*ROW('Sanitation Data'!I176)))</f>
        <v/>
      </c>
      <c r="DO182" s="297" t="str">
        <f ca="true">+IF(OFFSET('Hygiene Data'!$D$11,0,10*ROW('Hygiene Data'!D176))="","",OFFSET('Hygiene Data'!$D$11,0,10*ROW('Hygiene Data'!D176)))</f>
        <v/>
      </c>
      <c r="DP182" s="297" t="str">
        <f ca="true">+IF(OFFSET('Hygiene Data'!$D$12,0,10*ROW('Hygiene Data'!D176))="","",OFFSET('Hygiene Data'!$D$12,0,10*ROW('Hygiene Data'!D176)))</f>
        <v/>
      </c>
      <c r="DQ182" s="297" t="str">
        <f ca="true">+IF(OFFSET('Hygiene Data'!$D$13,0,10*ROW('Hygiene Data'!D176))="","",OFFSET('Hygiene Data'!$D$13,0,10*ROW('Hygiene Data'!D176)))</f>
        <v/>
      </c>
      <c r="DR182" s="297" t="str">
        <f ca="true">+IF(OFFSET('Hygiene Data'!$E$11,0,10*ROW('Hygiene Data'!E176))="","",OFFSET('Hygiene Data'!$E$11,0,10*ROW('Hygiene Data'!E176)))</f>
        <v/>
      </c>
      <c r="DS182" s="297" t="str">
        <f ca="true">+IF(OFFSET('Hygiene Data'!$E$12,0,10*ROW('Hygiene Data'!E176))="","",OFFSET('Hygiene Data'!$E$12,0,10*ROW('Hygiene Data'!E176)))</f>
        <v/>
      </c>
      <c r="DT182" s="297" t="str">
        <f ca="true">+IF(OFFSET('Hygiene Data'!$E$13,0,10*ROW('Hygiene Data'!E176))="","",OFFSET('Hygiene Data'!$E$13,0,10*ROW('Hygiene Data'!E176)))</f>
        <v/>
      </c>
      <c r="DU182" s="297" t="str">
        <f ca="true">+IF(OFFSET('Hygiene Data'!$F$11,0,10*ROW('Hygiene Data'!F176))="","",OFFSET('Hygiene Data'!$F$11,0,10*ROW('Hygiene Data'!F176)))</f>
        <v/>
      </c>
      <c r="DV182" s="297" t="str">
        <f ca="true">+IF(OFFSET('Hygiene Data'!$F$12,0,10*ROW('Hygiene Data'!F176))="","",OFFSET('Hygiene Data'!$F$12,0,10*ROW('Hygiene Data'!F176)))</f>
        <v/>
      </c>
      <c r="DW182" s="297" t="str">
        <f ca="true">+IF(OFFSET('Hygiene Data'!$F$13,0,10*ROW('Hygiene Data'!F176))="","",OFFSET('Hygiene Data'!$F$13,0,10*ROW('Hygiene Data'!F176)))</f>
        <v/>
      </c>
      <c r="DX182" s="297" t="str">
        <f ca="true">+IF(OFFSET('Hygiene Data'!$G$11,0,10*ROW('Hygiene Data'!G176))="","",OFFSET('Hygiene Data'!$G$11,0,10*ROW('Hygiene Data'!G176)))</f>
        <v/>
      </c>
      <c r="DY182" s="297" t="str">
        <f ca="true">+IF(OFFSET('Hygiene Data'!$G$12,0,10*ROW('Hygiene Data'!G176))="","",OFFSET('Hygiene Data'!$G$12,0,10*ROW('Hygiene Data'!G176)))</f>
        <v/>
      </c>
      <c r="DZ182" s="297" t="str">
        <f ca="true">+IF(OFFSET('Hygiene Data'!$G$13,0,10*ROW('Hygiene Data'!G176))="","",OFFSET('Hygiene Data'!$G$13,0,10*ROW('Hygiene Data'!G176)))</f>
        <v/>
      </c>
      <c r="EA182" s="297" t="str">
        <f ca="true">+IF(OFFSET('Hygiene Data'!$H$11,0,10*ROW('Hygiene Data'!H176))="","",OFFSET('Hygiene Data'!$H$11,0,10*ROW('Hygiene Data'!H176)))</f>
        <v/>
      </c>
      <c r="EB182" s="297" t="str">
        <f ca="true">+IF(OFFSET('Hygiene Data'!$H$12,0,10*ROW('Hygiene Data'!H176))="","",OFFSET('Hygiene Data'!$H$12,0,10*ROW('Hygiene Data'!H176)))</f>
        <v/>
      </c>
      <c r="EC182" s="297" t="str">
        <f ca="true">+IF(OFFSET('Hygiene Data'!$H$13,0,10*ROW('Hygiene Data'!H176))="","",OFFSET('Hygiene Data'!$H$13,0,10*ROW('Hygiene Data'!H176)))</f>
        <v/>
      </c>
      <c r="ED182" s="297" t="str">
        <f ca="true">+IF(OFFSET('Hygiene Data'!$I$11,0,10*ROW('Hygiene Data'!I176))="","",OFFSET('Hygiene Data'!$I$11,0,10*ROW('Hygiene Data'!I176)))</f>
        <v/>
      </c>
      <c r="EE182" s="297" t="str">
        <f ca="true">+IF(OFFSET('Hygiene Data'!$I$12,0,10*ROW('Hygiene Data'!I176))="","",OFFSET('Hygiene Data'!$I$12,0,10*ROW('Hygiene Data'!I176)))</f>
        <v/>
      </c>
      <c r="EF182" s="29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3"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7"/>
      <c r="BS183" s="297" t="str">
        <f ca="true">+IF(OFFSET('Water Data'!$D$27,0,10*ROW('Water Data'!D177))="","",OFFSET('Water Data'!$D$27,0,10*ROW('Water Data'!D177)))</f>
        <v/>
      </c>
      <c r="BT183" s="297" t="str">
        <f ca="true">+IF(OFFSET('Water Data'!$D$28,0,10*ROW('Water Data'!D177))="","",OFFSET('Water Data'!$D$28,0,10*ROW('Water Data'!D177)))</f>
        <v/>
      </c>
      <c r="BU183" s="297" t="str">
        <f ca="true">+IF(OFFSET('Water Data'!$D$29,0,10*ROW('Water Data'!D177))="","",OFFSET('Water Data'!$D$29,0,10*ROW('Water Data'!D177)))</f>
        <v/>
      </c>
      <c r="BV183" s="297" t="str">
        <f ca="true">+IF(OFFSET('Water Data'!$E$27,0,10*ROW('Water Data'!E177))="","",OFFSET('Water Data'!$E$27,0,10*ROW('Water Data'!E177)))</f>
        <v/>
      </c>
      <c r="BW183" s="297" t="str">
        <f ca="true">+IF(OFFSET('Water Data'!$E$28,0,10*ROW('Water Data'!E177))="","",OFFSET('Water Data'!$E$28,0,10*ROW('Water Data'!E177)))</f>
        <v/>
      </c>
      <c r="BX183" s="297" t="str">
        <f ca="true">+IF(OFFSET('Water Data'!$E$29,0,10*ROW('Water Data'!E177))="","",OFFSET('Water Data'!$E$29,0,10*ROW('Water Data'!E177)))</f>
        <v/>
      </c>
      <c r="BY183" s="297" t="str">
        <f ca="true">+IF(OFFSET('Water Data'!$F$27,0,10*ROW('Water Data'!F177))="","",OFFSET('Water Data'!$F$27,0,10*ROW('Water Data'!F177)))</f>
        <v/>
      </c>
      <c r="BZ183" s="297" t="str">
        <f ca="true">+IF(OFFSET('Water Data'!$F$28,0,10*ROW('Water Data'!F177))="","",OFFSET('Water Data'!$F$28,0,10*ROW('Water Data'!F177)))</f>
        <v/>
      </c>
      <c r="CA183" s="297" t="str">
        <f ca="true">+IF(OFFSET('Water Data'!$F$29,0,10*ROW('Water Data'!F177))="","",OFFSET('Water Data'!$F$29,0,10*ROW('Water Data'!F177)))</f>
        <v/>
      </c>
      <c r="CB183" s="297" t="str">
        <f ca="true">+IF(OFFSET('Water Data'!$G$27,0,10*ROW('Water Data'!G177))="","",OFFSET('Water Data'!$G$27,0,10*ROW('Water Data'!G177)))</f>
        <v/>
      </c>
      <c r="CC183" s="297" t="str">
        <f ca="true">+IF(OFFSET('Water Data'!$G$28,0,10*ROW('Water Data'!G177))="","",OFFSET('Water Data'!$G$28,0,10*ROW('Water Data'!G177)))</f>
        <v/>
      </c>
      <c r="CD183" s="297" t="str">
        <f ca="true">+IF(OFFSET('Water Data'!$G$29,0,10*ROW('Water Data'!G177))="","",OFFSET('Water Data'!$G$29,0,10*ROW('Water Data'!G177)))</f>
        <v/>
      </c>
      <c r="CE183" s="297" t="str">
        <f ca="true">+IF(OFFSET('Water Data'!$H$27,0,10*ROW('Water Data'!H177))="","",OFFSET('Water Data'!$H$27,0,10*ROW('Water Data'!H177)))</f>
        <v/>
      </c>
      <c r="CF183" s="297" t="str">
        <f ca="true">+IF(OFFSET('Water Data'!$H$28,0,10*ROW('Water Data'!H177))="","",OFFSET('Water Data'!$H$28,0,10*ROW('Water Data'!H177)))</f>
        <v/>
      </c>
      <c r="CG183" s="297" t="str">
        <f ca="true">+IF(OFFSET('Water Data'!$H$29,0,10*ROW('Water Data'!H177))="","",OFFSET('Water Data'!$H$29,0,10*ROW('Water Data'!H177)))</f>
        <v/>
      </c>
      <c r="CH183" s="297" t="str">
        <f ca="true">+IF(OFFSET('Water Data'!$I$27,0,10*ROW('Water Data'!I177))="","",OFFSET('Water Data'!$I$27,0,10*ROW('Water Data'!I177)))</f>
        <v/>
      </c>
      <c r="CI183" s="297" t="str">
        <f ca="true">+IF(OFFSET('Water Data'!$I$28,0,10*ROW('Water Data'!I177))="","",OFFSET('Water Data'!$I$28,0,10*ROW('Water Data'!I177)))</f>
        <v/>
      </c>
      <c r="CJ183" s="297" t="str">
        <f ca="true">+IF(OFFSET('Water Data'!$I$29,0,10*ROW('Water Data'!I177))="","",OFFSET('Water Data'!$I$29,0,10*ROW('Water Data'!I177)))</f>
        <v/>
      </c>
      <c r="CK183" s="297" t="str">
        <f ca="true">+IF(OFFSET('Sanitation Data'!$D$28,0,10*ROW('Sanitation Data'!D177))="","",OFFSET('Sanitation Data'!$D$28,0,10*ROW('Sanitation Data'!D177)))</f>
        <v/>
      </c>
      <c r="CL183" s="297" t="str">
        <f ca="true">+IF(OFFSET('Sanitation Data'!$D$29,0,10*ROW('Sanitation Data'!D177))="","",OFFSET('Sanitation Data'!$D$29,0,10*ROW('Sanitation Data'!D177)))</f>
        <v/>
      </c>
      <c r="CM183" s="297" t="str">
        <f ca="true">+IF(OFFSET('Sanitation Data'!$D$30,0,10*ROW('Sanitation Data'!D177))="","",OFFSET('Sanitation Data'!$D$30,0,10*ROW('Sanitation Data'!D177)))</f>
        <v/>
      </c>
      <c r="CN183" s="297" t="str">
        <f ca="true">+IF(OFFSET('Sanitation Data'!$D$31,0,10*ROW('Sanitation Data'!D177))="","",OFFSET('Sanitation Data'!$D$31,0,10*ROW('Sanitation Data'!D177)))</f>
        <v/>
      </c>
      <c r="CO183" s="297" t="str">
        <f ca="true">+IF(OFFSET('Sanitation Data'!$D$32,0,10*ROW('Sanitation Data'!D177))="","",OFFSET('Sanitation Data'!$D$32,0,10*ROW('Sanitation Data'!D177)))</f>
        <v/>
      </c>
      <c r="CP183" s="297" t="str">
        <f ca="true">+IF(OFFSET('Sanitation Data'!$E$28,0,10*ROW('Sanitation Data'!E177))="","",OFFSET('Sanitation Data'!$E$28,0,10*ROW('Sanitation Data'!E177)))</f>
        <v/>
      </c>
      <c r="CQ183" s="297" t="str">
        <f ca="true">+IF(OFFSET('Sanitation Data'!$E$29,0,10*ROW('Sanitation Data'!E177))="","",OFFSET('Sanitation Data'!$E$29,0,10*ROW('Sanitation Data'!E177)))</f>
        <v/>
      </c>
      <c r="CR183" s="297" t="str">
        <f ca="true">+IF(OFFSET('Sanitation Data'!$E$30,0,10*ROW('Sanitation Data'!E177))="","",OFFSET('Sanitation Data'!$E$30,0,10*ROW('Sanitation Data'!E177)))</f>
        <v/>
      </c>
      <c r="CS183" s="297" t="str">
        <f ca="true">+IF(OFFSET('Sanitation Data'!$E$31,0,10*ROW('Sanitation Data'!E177))="","",OFFSET('Sanitation Data'!$E$31,0,10*ROW('Sanitation Data'!E177)))</f>
        <v/>
      </c>
      <c r="CT183" s="297" t="str">
        <f ca="true">+IF(OFFSET('Sanitation Data'!$E$32,0,10*ROW('Sanitation Data'!E177))="","",OFFSET('Sanitation Data'!$E$32,0,10*ROW('Sanitation Data'!E177)))</f>
        <v/>
      </c>
      <c r="CU183" s="297" t="str">
        <f ca="true">+IF(OFFSET('Sanitation Data'!$F$28,0,10*ROW('Sanitation Data'!F177))="","",OFFSET('Sanitation Data'!$F$28,0,10*ROW('Sanitation Data'!F177)))</f>
        <v/>
      </c>
      <c r="CV183" s="297" t="str">
        <f ca="true">+IF(OFFSET('Sanitation Data'!$F$29,0,10*ROW('Sanitation Data'!F177))="","",OFFSET('Sanitation Data'!$F$29,0,10*ROW('Sanitation Data'!F177)))</f>
        <v/>
      </c>
      <c r="CW183" s="297" t="str">
        <f ca="true">+IF(OFFSET('Sanitation Data'!$F$30,0,10*ROW('Sanitation Data'!F177))="","",OFFSET('Sanitation Data'!$F$30,0,10*ROW('Sanitation Data'!F177)))</f>
        <v/>
      </c>
      <c r="CX183" s="297" t="str">
        <f ca="true">+IF(OFFSET('Sanitation Data'!$F$31,0,10*ROW('Sanitation Data'!F177))="","",OFFSET('Sanitation Data'!$F$31,0,10*ROW('Sanitation Data'!F177)))</f>
        <v/>
      </c>
      <c r="CY183" s="297" t="str">
        <f ca="true">+IF(OFFSET('Sanitation Data'!$F$32,0,10*ROW('Sanitation Data'!F177))="","",OFFSET('Sanitation Data'!$F$32,0,10*ROW('Sanitation Data'!F177)))</f>
        <v/>
      </c>
      <c r="CZ183" s="297" t="str">
        <f ca="true">+IF(OFFSET('Sanitation Data'!$G$28,0,10*ROW('Sanitation Data'!G177))="","",OFFSET('Sanitation Data'!$G$28,0,10*ROW('Sanitation Data'!G177)))</f>
        <v/>
      </c>
      <c r="DA183" s="297" t="str">
        <f ca="true">+IF(OFFSET('Sanitation Data'!$G$29,0,10*ROW('Sanitation Data'!G177))="","",OFFSET('Sanitation Data'!$G$29,0,10*ROW('Sanitation Data'!G177)))</f>
        <v/>
      </c>
      <c r="DB183" s="297" t="str">
        <f ca="true">+IF(OFFSET('Sanitation Data'!$G$30,0,10*ROW('Sanitation Data'!G177))="","",OFFSET('Sanitation Data'!$G$30,0,10*ROW('Sanitation Data'!G177)))</f>
        <v/>
      </c>
      <c r="DC183" s="297" t="str">
        <f ca="true">+IF(OFFSET('Sanitation Data'!$G$31,0,10*ROW('Sanitation Data'!G177))="","",OFFSET('Sanitation Data'!$G$31,0,10*ROW('Sanitation Data'!G177)))</f>
        <v/>
      </c>
      <c r="DD183" s="297" t="str">
        <f ca="true">+IF(OFFSET('Sanitation Data'!$G$32,0,10*ROW('Sanitation Data'!G177))="","",OFFSET('Sanitation Data'!$G$32,0,10*ROW('Sanitation Data'!G177)))</f>
        <v/>
      </c>
      <c r="DE183" s="297" t="str">
        <f ca="true">+IF(OFFSET('Sanitation Data'!$H$28,0,10*ROW('Sanitation Data'!H177))="","",OFFSET('Sanitation Data'!$H$28,0,10*ROW('Sanitation Data'!H177)))</f>
        <v/>
      </c>
      <c r="DF183" s="297" t="str">
        <f ca="true">+IF(OFFSET('Sanitation Data'!$H$29,0,10*ROW('Sanitation Data'!H177))="","",OFFSET('Sanitation Data'!$H$29,0,10*ROW('Sanitation Data'!H177)))</f>
        <v/>
      </c>
      <c r="DG183" s="297" t="str">
        <f ca="true">+IF(OFFSET('Sanitation Data'!$H$30,0,10*ROW('Sanitation Data'!H177))="","",OFFSET('Sanitation Data'!$H$30,0,10*ROW('Sanitation Data'!H177)))</f>
        <v/>
      </c>
      <c r="DH183" s="297" t="str">
        <f ca="true">+IF(OFFSET('Sanitation Data'!$H$31,0,10*ROW('Sanitation Data'!H177))="","",OFFSET('Sanitation Data'!$H$31,0,10*ROW('Sanitation Data'!H177)))</f>
        <v/>
      </c>
      <c r="DI183" s="297" t="str">
        <f ca="true">+IF(OFFSET('Sanitation Data'!$H$32,0,10*ROW('Sanitation Data'!H177))="","",OFFSET('Sanitation Data'!$H$32,0,10*ROW('Sanitation Data'!H177)))</f>
        <v/>
      </c>
      <c r="DJ183" s="297" t="str">
        <f ca="true">+IF(OFFSET('Sanitation Data'!$I$28,0,10*ROW('Sanitation Data'!I177))="","",OFFSET('Sanitation Data'!$I$28,0,10*ROW('Sanitation Data'!I177)))</f>
        <v/>
      </c>
      <c r="DK183" s="297" t="str">
        <f ca="true">+IF(OFFSET('Sanitation Data'!$I$29,0,10*ROW('Sanitation Data'!I177))="","",OFFSET('Sanitation Data'!$I$29,0,10*ROW('Sanitation Data'!I177)))</f>
        <v/>
      </c>
      <c r="DL183" s="297" t="str">
        <f ca="true">+IF(OFFSET('Sanitation Data'!$I$30,0,10*ROW('Sanitation Data'!I177))="","",OFFSET('Sanitation Data'!$I$30,0,10*ROW('Sanitation Data'!I177)))</f>
        <v/>
      </c>
      <c r="DM183" s="297" t="str">
        <f ca="true">+IF(OFFSET('Sanitation Data'!$I$31,0,10*ROW('Sanitation Data'!I177))="","",OFFSET('Sanitation Data'!$I$31,0,10*ROW('Sanitation Data'!I177)))</f>
        <v/>
      </c>
      <c r="DN183" s="297" t="str">
        <f ca="true">+IF(OFFSET('Sanitation Data'!$I$32,0,10*ROW('Sanitation Data'!I177))="","",OFFSET('Sanitation Data'!$I$32,0,10*ROW('Sanitation Data'!I177)))</f>
        <v/>
      </c>
      <c r="DO183" s="297" t="str">
        <f ca="true">+IF(OFFSET('Hygiene Data'!$D$11,0,10*ROW('Hygiene Data'!D177))="","",OFFSET('Hygiene Data'!$D$11,0,10*ROW('Hygiene Data'!D177)))</f>
        <v/>
      </c>
      <c r="DP183" s="297" t="str">
        <f ca="true">+IF(OFFSET('Hygiene Data'!$D$12,0,10*ROW('Hygiene Data'!D177))="","",OFFSET('Hygiene Data'!$D$12,0,10*ROW('Hygiene Data'!D177)))</f>
        <v/>
      </c>
      <c r="DQ183" s="297" t="str">
        <f ca="true">+IF(OFFSET('Hygiene Data'!$D$13,0,10*ROW('Hygiene Data'!D177))="","",OFFSET('Hygiene Data'!$D$13,0,10*ROW('Hygiene Data'!D177)))</f>
        <v/>
      </c>
      <c r="DR183" s="297" t="str">
        <f ca="true">+IF(OFFSET('Hygiene Data'!$E$11,0,10*ROW('Hygiene Data'!E177))="","",OFFSET('Hygiene Data'!$E$11,0,10*ROW('Hygiene Data'!E177)))</f>
        <v/>
      </c>
      <c r="DS183" s="297" t="str">
        <f ca="true">+IF(OFFSET('Hygiene Data'!$E$12,0,10*ROW('Hygiene Data'!E177))="","",OFFSET('Hygiene Data'!$E$12,0,10*ROW('Hygiene Data'!E177)))</f>
        <v/>
      </c>
      <c r="DT183" s="297" t="str">
        <f ca="true">+IF(OFFSET('Hygiene Data'!$E$13,0,10*ROW('Hygiene Data'!E177))="","",OFFSET('Hygiene Data'!$E$13,0,10*ROW('Hygiene Data'!E177)))</f>
        <v/>
      </c>
      <c r="DU183" s="297" t="str">
        <f ca="true">+IF(OFFSET('Hygiene Data'!$F$11,0,10*ROW('Hygiene Data'!F177))="","",OFFSET('Hygiene Data'!$F$11,0,10*ROW('Hygiene Data'!F177)))</f>
        <v/>
      </c>
      <c r="DV183" s="297" t="str">
        <f ca="true">+IF(OFFSET('Hygiene Data'!$F$12,0,10*ROW('Hygiene Data'!F177))="","",OFFSET('Hygiene Data'!$F$12,0,10*ROW('Hygiene Data'!F177)))</f>
        <v/>
      </c>
      <c r="DW183" s="297" t="str">
        <f ca="true">+IF(OFFSET('Hygiene Data'!$F$13,0,10*ROW('Hygiene Data'!F177))="","",OFFSET('Hygiene Data'!$F$13,0,10*ROW('Hygiene Data'!F177)))</f>
        <v/>
      </c>
      <c r="DX183" s="297" t="str">
        <f ca="true">+IF(OFFSET('Hygiene Data'!$G$11,0,10*ROW('Hygiene Data'!G177))="","",OFFSET('Hygiene Data'!$G$11,0,10*ROW('Hygiene Data'!G177)))</f>
        <v/>
      </c>
      <c r="DY183" s="297" t="str">
        <f ca="true">+IF(OFFSET('Hygiene Data'!$G$12,0,10*ROW('Hygiene Data'!G177))="","",OFFSET('Hygiene Data'!$G$12,0,10*ROW('Hygiene Data'!G177)))</f>
        <v/>
      </c>
      <c r="DZ183" s="297" t="str">
        <f ca="true">+IF(OFFSET('Hygiene Data'!$G$13,0,10*ROW('Hygiene Data'!G177))="","",OFFSET('Hygiene Data'!$G$13,0,10*ROW('Hygiene Data'!G177)))</f>
        <v/>
      </c>
      <c r="EA183" s="297" t="str">
        <f ca="true">+IF(OFFSET('Hygiene Data'!$H$11,0,10*ROW('Hygiene Data'!H177))="","",OFFSET('Hygiene Data'!$H$11,0,10*ROW('Hygiene Data'!H177)))</f>
        <v/>
      </c>
      <c r="EB183" s="297" t="str">
        <f ca="true">+IF(OFFSET('Hygiene Data'!$H$12,0,10*ROW('Hygiene Data'!H177))="","",OFFSET('Hygiene Data'!$H$12,0,10*ROW('Hygiene Data'!H177)))</f>
        <v/>
      </c>
      <c r="EC183" s="297" t="str">
        <f ca="true">+IF(OFFSET('Hygiene Data'!$H$13,0,10*ROW('Hygiene Data'!H177))="","",OFFSET('Hygiene Data'!$H$13,0,10*ROW('Hygiene Data'!H177)))</f>
        <v/>
      </c>
      <c r="ED183" s="297" t="str">
        <f ca="true">+IF(OFFSET('Hygiene Data'!$I$11,0,10*ROW('Hygiene Data'!I177))="","",OFFSET('Hygiene Data'!$I$11,0,10*ROW('Hygiene Data'!I177)))</f>
        <v/>
      </c>
      <c r="EE183" s="297" t="str">
        <f ca="true">+IF(OFFSET('Hygiene Data'!$I$12,0,10*ROW('Hygiene Data'!I177))="","",OFFSET('Hygiene Data'!$I$12,0,10*ROW('Hygiene Data'!I177)))</f>
        <v/>
      </c>
      <c r="EF183" s="29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3"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7"/>
      <c r="BS184" s="297" t="str">
        <f ca="true">+IF(OFFSET('Water Data'!$D$27,0,10*ROW('Water Data'!D178))="","",OFFSET('Water Data'!$D$27,0,10*ROW('Water Data'!D178)))</f>
        <v/>
      </c>
      <c r="BT184" s="297" t="str">
        <f ca="true">+IF(OFFSET('Water Data'!$D$28,0,10*ROW('Water Data'!D178))="","",OFFSET('Water Data'!$D$28,0,10*ROW('Water Data'!D178)))</f>
        <v/>
      </c>
      <c r="BU184" s="297" t="str">
        <f ca="true">+IF(OFFSET('Water Data'!$D$29,0,10*ROW('Water Data'!D178))="","",OFFSET('Water Data'!$D$29,0,10*ROW('Water Data'!D178)))</f>
        <v/>
      </c>
      <c r="BV184" s="297" t="str">
        <f ca="true">+IF(OFFSET('Water Data'!$E$27,0,10*ROW('Water Data'!E178))="","",OFFSET('Water Data'!$E$27,0,10*ROW('Water Data'!E178)))</f>
        <v/>
      </c>
      <c r="BW184" s="297" t="str">
        <f ca="true">+IF(OFFSET('Water Data'!$E$28,0,10*ROW('Water Data'!E178))="","",OFFSET('Water Data'!$E$28,0,10*ROW('Water Data'!E178)))</f>
        <v/>
      </c>
      <c r="BX184" s="297" t="str">
        <f ca="true">+IF(OFFSET('Water Data'!$E$29,0,10*ROW('Water Data'!E178))="","",OFFSET('Water Data'!$E$29,0,10*ROW('Water Data'!E178)))</f>
        <v/>
      </c>
      <c r="BY184" s="297" t="str">
        <f ca="true">+IF(OFFSET('Water Data'!$F$27,0,10*ROW('Water Data'!F178))="","",OFFSET('Water Data'!$F$27,0,10*ROW('Water Data'!F178)))</f>
        <v/>
      </c>
      <c r="BZ184" s="297" t="str">
        <f ca="true">+IF(OFFSET('Water Data'!$F$28,0,10*ROW('Water Data'!F178))="","",OFFSET('Water Data'!$F$28,0,10*ROW('Water Data'!F178)))</f>
        <v/>
      </c>
      <c r="CA184" s="297" t="str">
        <f ca="true">+IF(OFFSET('Water Data'!$F$29,0,10*ROW('Water Data'!F178))="","",OFFSET('Water Data'!$F$29,0,10*ROW('Water Data'!F178)))</f>
        <v/>
      </c>
      <c r="CB184" s="297" t="str">
        <f ca="true">+IF(OFFSET('Water Data'!$G$27,0,10*ROW('Water Data'!G178))="","",OFFSET('Water Data'!$G$27,0,10*ROW('Water Data'!G178)))</f>
        <v/>
      </c>
      <c r="CC184" s="297" t="str">
        <f ca="true">+IF(OFFSET('Water Data'!$G$28,0,10*ROW('Water Data'!G178))="","",OFFSET('Water Data'!$G$28,0,10*ROW('Water Data'!G178)))</f>
        <v/>
      </c>
      <c r="CD184" s="297" t="str">
        <f ca="true">+IF(OFFSET('Water Data'!$G$29,0,10*ROW('Water Data'!G178))="","",OFFSET('Water Data'!$G$29,0,10*ROW('Water Data'!G178)))</f>
        <v/>
      </c>
      <c r="CE184" s="297" t="str">
        <f ca="true">+IF(OFFSET('Water Data'!$H$27,0,10*ROW('Water Data'!H178))="","",OFFSET('Water Data'!$H$27,0,10*ROW('Water Data'!H178)))</f>
        <v/>
      </c>
      <c r="CF184" s="297" t="str">
        <f ca="true">+IF(OFFSET('Water Data'!$H$28,0,10*ROW('Water Data'!H178))="","",OFFSET('Water Data'!$H$28,0,10*ROW('Water Data'!H178)))</f>
        <v/>
      </c>
      <c r="CG184" s="297" t="str">
        <f ca="true">+IF(OFFSET('Water Data'!$H$29,0,10*ROW('Water Data'!H178))="","",OFFSET('Water Data'!$H$29,0,10*ROW('Water Data'!H178)))</f>
        <v/>
      </c>
      <c r="CH184" s="297" t="str">
        <f ca="true">+IF(OFFSET('Water Data'!$I$27,0,10*ROW('Water Data'!I178))="","",OFFSET('Water Data'!$I$27,0,10*ROW('Water Data'!I178)))</f>
        <v/>
      </c>
      <c r="CI184" s="297" t="str">
        <f ca="true">+IF(OFFSET('Water Data'!$I$28,0,10*ROW('Water Data'!I178))="","",OFFSET('Water Data'!$I$28,0,10*ROW('Water Data'!I178)))</f>
        <v/>
      </c>
      <c r="CJ184" s="297" t="str">
        <f ca="true">+IF(OFFSET('Water Data'!$I$29,0,10*ROW('Water Data'!I178))="","",OFFSET('Water Data'!$I$29,0,10*ROW('Water Data'!I178)))</f>
        <v/>
      </c>
      <c r="CK184" s="297" t="str">
        <f ca="true">+IF(OFFSET('Sanitation Data'!$D$28,0,10*ROW('Sanitation Data'!D178))="","",OFFSET('Sanitation Data'!$D$28,0,10*ROW('Sanitation Data'!D178)))</f>
        <v/>
      </c>
      <c r="CL184" s="297" t="str">
        <f ca="true">+IF(OFFSET('Sanitation Data'!$D$29,0,10*ROW('Sanitation Data'!D178))="","",OFFSET('Sanitation Data'!$D$29,0,10*ROW('Sanitation Data'!D178)))</f>
        <v/>
      </c>
      <c r="CM184" s="297" t="str">
        <f ca="true">+IF(OFFSET('Sanitation Data'!$D$30,0,10*ROW('Sanitation Data'!D178))="","",OFFSET('Sanitation Data'!$D$30,0,10*ROW('Sanitation Data'!D178)))</f>
        <v/>
      </c>
      <c r="CN184" s="297" t="str">
        <f ca="true">+IF(OFFSET('Sanitation Data'!$D$31,0,10*ROW('Sanitation Data'!D178))="","",OFFSET('Sanitation Data'!$D$31,0,10*ROW('Sanitation Data'!D178)))</f>
        <v/>
      </c>
      <c r="CO184" s="297" t="str">
        <f ca="true">+IF(OFFSET('Sanitation Data'!$D$32,0,10*ROW('Sanitation Data'!D178))="","",OFFSET('Sanitation Data'!$D$32,0,10*ROW('Sanitation Data'!D178)))</f>
        <v/>
      </c>
      <c r="CP184" s="297" t="str">
        <f ca="true">+IF(OFFSET('Sanitation Data'!$E$28,0,10*ROW('Sanitation Data'!E178))="","",OFFSET('Sanitation Data'!$E$28,0,10*ROW('Sanitation Data'!E178)))</f>
        <v/>
      </c>
      <c r="CQ184" s="297" t="str">
        <f ca="true">+IF(OFFSET('Sanitation Data'!$E$29,0,10*ROW('Sanitation Data'!E178))="","",OFFSET('Sanitation Data'!$E$29,0,10*ROW('Sanitation Data'!E178)))</f>
        <v/>
      </c>
      <c r="CR184" s="297" t="str">
        <f ca="true">+IF(OFFSET('Sanitation Data'!$E$30,0,10*ROW('Sanitation Data'!E178))="","",OFFSET('Sanitation Data'!$E$30,0,10*ROW('Sanitation Data'!E178)))</f>
        <v/>
      </c>
      <c r="CS184" s="297" t="str">
        <f ca="true">+IF(OFFSET('Sanitation Data'!$E$31,0,10*ROW('Sanitation Data'!E178))="","",OFFSET('Sanitation Data'!$E$31,0,10*ROW('Sanitation Data'!E178)))</f>
        <v/>
      </c>
      <c r="CT184" s="297" t="str">
        <f ca="true">+IF(OFFSET('Sanitation Data'!$E$32,0,10*ROW('Sanitation Data'!E178))="","",OFFSET('Sanitation Data'!$E$32,0,10*ROW('Sanitation Data'!E178)))</f>
        <v/>
      </c>
      <c r="CU184" s="297" t="str">
        <f ca="true">+IF(OFFSET('Sanitation Data'!$F$28,0,10*ROW('Sanitation Data'!F178))="","",OFFSET('Sanitation Data'!$F$28,0,10*ROW('Sanitation Data'!F178)))</f>
        <v/>
      </c>
      <c r="CV184" s="297" t="str">
        <f ca="true">+IF(OFFSET('Sanitation Data'!$F$29,0,10*ROW('Sanitation Data'!F178))="","",OFFSET('Sanitation Data'!$F$29,0,10*ROW('Sanitation Data'!F178)))</f>
        <v/>
      </c>
      <c r="CW184" s="297" t="str">
        <f ca="true">+IF(OFFSET('Sanitation Data'!$F$30,0,10*ROW('Sanitation Data'!F178))="","",OFFSET('Sanitation Data'!$F$30,0,10*ROW('Sanitation Data'!F178)))</f>
        <v/>
      </c>
      <c r="CX184" s="297" t="str">
        <f ca="true">+IF(OFFSET('Sanitation Data'!$F$31,0,10*ROW('Sanitation Data'!F178))="","",OFFSET('Sanitation Data'!$F$31,0,10*ROW('Sanitation Data'!F178)))</f>
        <v/>
      </c>
      <c r="CY184" s="297" t="str">
        <f ca="true">+IF(OFFSET('Sanitation Data'!$F$32,0,10*ROW('Sanitation Data'!F178))="","",OFFSET('Sanitation Data'!$F$32,0,10*ROW('Sanitation Data'!F178)))</f>
        <v/>
      </c>
      <c r="CZ184" s="297" t="str">
        <f ca="true">+IF(OFFSET('Sanitation Data'!$G$28,0,10*ROW('Sanitation Data'!G178))="","",OFFSET('Sanitation Data'!$G$28,0,10*ROW('Sanitation Data'!G178)))</f>
        <v/>
      </c>
      <c r="DA184" s="297" t="str">
        <f ca="true">+IF(OFFSET('Sanitation Data'!$G$29,0,10*ROW('Sanitation Data'!G178))="","",OFFSET('Sanitation Data'!$G$29,0,10*ROW('Sanitation Data'!G178)))</f>
        <v/>
      </c>
      <c r="DB184" s="297" t="str">
        <f ca="true">+IF(OFFSET('Sanitation Data'!$G$30,0,10*ROW('Sanitation Data'!G178))="","",OFFSET('Sanitation Data'!$G$30,0,10*ROW('Sanitation Data'!G178)))</f>
        <v/>
      </c>
      <c r="DC184" s="297" t="str">
        <f ca="true">+IF(OFFSET('Sanitation Data'!$G$31,0,10*ROW('Sanitation Data'!G178))="","",OFFSET('Sanitation Data'!$G$31,0,10*ROW('Sanitation Data'!G178)))</f>
        <v/>
      </c>
      <c r="DD184" s="297" t="str">
        <f ca="true">+IF(OFFSET('Sanitation Data'!$G$32,0,10*ROW('Sanitation Data'!G178))="","",OFFSET('Sanitation Data'!$G$32,0,10*ROW('Sanitation Data'!G178)))</f>
        <v/>
      </c>
      <c r="DE184" s="297" t="str">
        <f ca="true">+IF(OFFSET('Sanitation Data'!$H$28,0,10*ROW('Sanitation Data'!H178))="","",OFFSET('Sanitation Data'!$H$28,0,10*ROW('Sanitation Data'!H178)))</f>
        <v/>
      </c>
      <c r="DF184" s="297" t="str">
        <f ca="true">+IF(OFFSET('Sanitation Data'!$H$29,0,10*ROW('Sanitation Data'!H178))="","",OFFSET('Sanitation Data'!$H$29,0,10*ROW('Sanitation Data'!H178)))</f>
        <v/>
      </c>
      <c r="DG184" s="297" t="str">
        <f ca="true">+IF(OFFSET('Sanitation Data'!$H$30,0,10*ROW('Sanitation Data'!H178))="","",OFFSET('Sanitation Data'!$H$30,0,10*ROW('Sanitation Data'!H178)))</f>
        <v/>
      </c>
      <c r="DH184" s="297" t="str">
        <f ca="true">+IF(OFFSET('Sanitation Data'!$H$31,0,10*ROW('Sanitation Data'!H178))="","",OFFSET('Sanitation Data'!$H$31,0,10*ROW('Sanitation Data'!H178)))</f>
        <v/>
      </c>
      <c r="DI184" s="297" t="str">
        <f ca="true">+IF(OFFSET('Sanitation Data'!$H$32,0,10*ROW('Sanitation Data'!H178))="","",OFFSET('Sanitation Data'!$H$32,0,10*ROW('Sanitation Data'!H178)))</f>
        <v/>
      </c>
      <c r="DJ184" s="297" t="str">
        <f ca="true">+IF(OFFSET('Sanitation Data'!$I$28,0,10*ROW('Sanitation Data'!I178))="","",OFFSET('Sanitation Data'!$I$28,0,10*ROW('Sanitation Data'!I178)))</f>
        <v/>
      </c>
      <c r="DK184" s="297" t="str">
        <f ca="true">+IF(OFFSET('Sanitation Data'!$I$29,0,10*ROW('Sanitation Data'!I178))="","",OFFSET('Sanitation Data'!$I$29,0,10*ROW('Sanitation Data'!I178)))</f>
        <v/>
      </c>
      <c r="DL184" s="297" t="str">
        <f ca="true">+IF(OFFSET('Sanitation Data'!$I$30,0,10*ROW('Sanitation Data'!I178))="","",OFFSET('Sanitation Data'!$I$30,0,10*ROW('Sanitation Data'!I178)))</f>
        <v/>
      </c>
      <c r="DM184" s="297" t="str">
        <f ca="true">+IF(OFFSET('Sanitation Data'!$I$31,0,10*ROW('Sanitation Data'!I178))="","",OFFSET('Sanitation Data'!$I$31,0,10*ROW('Sanitation Data'!I178)))</f>
        <v/>
      </c>
      <c r="DN184" s="297" t="str">
        <f ca="true">+IF(OFFSET('Sanitation Data'!$I$32,0,10*ROW('Sanitation Data'!I178))="","",OFFSET('Sanitation Data'!$I$32,0,10*ROW('Sanitation Data'!I178)))</f>
        <v/>
      </c>
      <c r="DO184" s="297" t="str">
        <f ca="true">+IF(OFFSET('Hygiene Data'!$D$11,0,10*ROW('Hygiene Data'!D178))="","",OFFSET('Hygiene Data'!$D$11,0,10*ROW('Hygiene Data'!D178)))</f>
        <v/>
      </c>
      <c r="DP184" s="297" t="str">
        <f ca="true">+IF(OFFSET('Hygiene Data'!$D$12,0,10*ROW('Hygiene Data'!D178))="","",OFFSET('Hygiene Data'!$D$12,0,10*ROW('Hygiene Data'!D178)))</f>
        <v/>
      </c>
      <c r="DQ184" s="297" t="str">
        <f ca="true">+IF(OFFSET('Hygiene Data'!$D$13,0,10*ROW('Hygiene Data'!D178))="","",OFFSET('Hygiene Data'!$D$13,0,10*ROW('Hygiene Data'!D178)))</f>
        <v/>
      </c>
      <c r="DR184" s="297" t="str">
        <f ca="true">+IF(OFFSET('Hygiene Data'!$E$11,0,10*ROW('Hygiene Data'!E178))="","",OFFSET('Hygiene Data'!$E$11,0,10*ROW('Hygiene Data'!E178)))</f>
        <v/>
      </c>
      <c r="DS184" s="297" t="str">
        <f ca="true">+IF(OFFSET('Hygiene Data'!$E$12,0,10*ROW('Hygiene Data'!E178))="","",OFFSET('Hygiene Data'!$E$12,0,10*ROW('Hygiene Data'!E178)))</f>
        <v/>
      </c>
      <c r="DT184" s="297" t="str">
        <f ca="true">+IF(OFFSET('Hygiene Data'!$E$13,0,10*ROW('Hygiene Data'!E178))="","",OFFSET('Hygiene Data'!$E$13,0,10*ROW('Hygiene Data'!E178)))</f>
        <v/>
      </c>
      <c r="DU184" s="297" t="str">
        <f ca="true">+IF(OFFSET('Hygiene Data'!$F$11,0,10*ROW('Hygiene Data'!F178))="","",OFFSET('Hygiene Data'!$F$11,0,10*ROW('Hygiene Data'!F178)))</f>
        <v/>
      </c>
      <c r="DV184" s="297" t="str">
        <f ca="true">+IF(OFFSET('Hygiene Data'!$F$12,0,10*ROW('Hygiene Data'!F178))="","",OFFSET('Hygiene Data'!$F$12,0,10*ROW('Hygiene Data'!F178)))</f>
        <v/>
      </c>
      <c r="DW184" s="297" t="str">
        <f ca="true">+IF(OFFSET('Hygiene Data'!$F$13,0,10*ROW('Hygiene Data'!F178))="","",OFFSET('Hygiene Data'!$F$13,0,10*ROW('Hygiene Data'!F178)))</f>
        <v/>
      </c>
      <c r="DX184" s="297" t="str">
        <f ca="true">+IF(OFFSET('Hygiene Data'!$G$11,0,10*ROW('Hygiene Data'!G178))="","",OFFSET('Hygiene Data'!$G$11,0,10*ROW('Hygiene Data'!G178)))</f>
        <v/>
      </c>
      <c r="DY184" s="297" t="str">
        <f ca="true">+IF(OFFSET('Hygiene Data'!$G$12,0,10*ROW('Hygiene Data'!G178))="","",OFFSET('Hygiene Data'!$G$12,0,10*ROW('Hygiene Data'!G178)))</f>
        <v/>
      </c>
      <c r="DZ184" s="297" t="str">
        <f ca="true">+IF(OFFSET('Hygiene Data'!$G$13,0,10*ROW('Hygiene Data'!G178))="","",OFFSET('Hygiene Data'!$G$13,0,10*ROW('Hygiene Data'!G178)))</f>
        <v/>
      </c>
      <c r="EA184" s="297" t="str">
        <f ca="true">+IF(OFFSET('Hygiene Data'!$H$11,0,10*ROW('Hygiene Data'!H178))="","",OFFSET('Hygiene Data'!$H$11,0,10*ROW('Hygiene Data'!H178)))</f>
        <v/>
      </c>
      <c r="EB184" s="297" t="str">
        <f ca="true">+IF(OFFSET('Hygiene Data'!$H$12,0,10*ROW('Hygiene Data'!H178))="","",OFFSET('Hygiene Data'!$H$12,0,10*ROW('Hygiene Data'!H178)))</f>
        <v/>
      </c>
      <c r="EC184" s="297" t="str">
        <f ca="true">+IF(OFFSET('Hygiene Data'!$H$13,0,10*ROW('Hygiene Data'!H178))="","",OFFSET('Hygiene Data'!$H$13,0,10*ROW('Hygiene Data'!H178)))</f>
        <v/>
      </c>
      <c r="ED184" s="297" t="str">
        <f ca="true">+IF(OFFSET('Hygiene Data'!$I$11,0,10*ROW('Hygiene Data'!I178))="","",OFFSET('Hygiene Data'!$I$11,0,10*ROW('Hygiene Data'!I178)))</f>
        <v/>
      </c>
      <c r="EE184" s="297" t="str">
        <f ca="true">+IF(OFFSET('Hygiene Data'!$I$12,0,10*ROW('Hygiene Data'!I178))="","",OFFSET('Hygiene Data'!$I$12,0,10*ROW('Hygiene Data'!I178)))</f>
        <v/>
      </c>
      <c r="EF184" s="29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3"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7"/>
      <c r="BS185" s="297" t="str">
        <f ca="true">+IF(OFFSET('Water Data'!$D$27,0,10*ROW('Water Data'!D179))="","",OFFSET('Water Data'!$D$27,0,10*ROW('Water Data'!D179)))</f>
        <v/>
      </c>
      <c r="BT185" s="297" t="str">
        <f ca="true">+IF(OFFSET('Water Data'!$D$28,0,10*ROW('Water Data'!D179))="","",OFFSET('Water Data'!$D$28,0,10*ROW('Water Data'!D179)))</f>
        <v/>
      </c>
      <c r="BU185" s="297" t="str">
        <f ca="true">+IF(OFFSET('Water Data'!$D$29,0,10*ROW('Water Data'!D179))="","",OFFSET('Water Data'!$D$29,0,10*ROW('Water Data'!D179)))</f>
        <v/>
      </c>
      <c r="BV185" s="297" t="str">
        <f ca="true">+IF(OFFSET('Water Data'!$E$27,0,10*ROW('Water Data'!E179))="","",OFFSET('Water Data'!$E$27,0,10*ROW('Water Data'!E179)))</f>
        <v/>
      </c>
      <c r="BW185" s="297" t="str">
        <f ca="true">+IF(OFFSET('Water Data'!$E$28,0,10*ROW('Water Data'!E179))="","",OFFSET('Water Data'!$E$28,0,10*ROW('Water Data'!E179)))</f>
        <v/>
      </c>
      <c r="BX185" s="297" t="str">
        <f ca="true">+IF(OFFSET('Water Data'!$E$29,0,10*ROW('Water Data'!E179))="","",OFFSET('Water Data'!$E$29,0,10*ROW('Water Data'!E179)))</f>
        <v/>
      </c>
      <c r="BY185" s="297" t="str">
        <f ca="true">+IF(OFFSET('Water Data'!$F$27,0,10*ROW('Water Data'!F179))="","",OFFSET('Water Data'!$F$27,0,10*ROW('Water Data'!F179)))</f>
        <v/>
      </c>
      <c r="BZ185" s="297" t="str">
        <f ca="true">+IF(OFFSET('Water Data'!$F$28,0,10*ROW('Water Data'!F179))="","",OFFSET('Water Data'!$F$28,0,10*ROW('Water Data'!F179)))</f>
        <v/>
      </c>
      <c r="CA185" s="297" t="str">
        <f ca="true">+IF(OFFSET('Water Data'!$F$29,0,10*ROW('Water Data'!F179))="","",OFFSET('Water Data'!$F$29,0,10*ROW('Water Data'!F179)))</f>
        <v/>
      </c>
      <c r="CB185" s="297" t="str">
        <f ca="true">+IF(OFFSET('Water Data'!$G$27,0,10*ROW('Water Data'!G179))="","",OFFSET('Water Data'!$G$27,0,10*ROW('Water Data'!G179)))</f>
        <v/>
      </c>
      <c r="CC185" s="297" t="str">
        <f ca="true">+IF(OFFSET('Water Data'!$G$28,0,10*ROW('Water Data'!G179))="","",OFFSET('Water Data'!$G$28,0,10*ROW('Water Data'!G179)))</f>
        <v/>
      </c>
      <c r="CD185" s="297" t="str">
        <f ca="true">+IF(OFFSET('Water Data'!$G$29,0,10*ROW('Water Data'!G179))="","",OFFSET('Water Data'!$G$29,0,10*ROW('Water Data'!G179)))</f>
        <v/>
      </c>
      <c r="CE185" s="297" t="str">
        <f ca="true">+IF(OFFSET('Water Data'!$H$27,0,10*ROW('Water Data'!H179))="","",OFFSET('Water Data'!$H$27,0,10*ROW('Water Data'!H179)))</f>
        <v/>
      </c>
      <c r="CF185" s="297" t="str">
        <f ca="true">+IF(OFFSET('Water Data'!$H$28,0,10*ROW('Water Data'!H179))="","",OFFSET('Water Data'!$H$28,0,10*ROW('Water Data'!H179)))</f>
        <v/>
      </c>
      <c r="CG185" s="297" t="str">
        <f ca="true">+IF(OFFSET('Water Data'!$H$29,0,10*ROW('Water Data'!H179))="","",OFFSET('Water Data'!$H$29,0,10*ROW('Water Data'!H179)))</f>
        <v/>
      </c>
      <c r="CH185" s="297" t="str">
        <f ca="true">+IF(OFFSET('Water Data'!$I$27,0,10*ROW('Water Data'!I179))="","",OFFSET('Water Data'!$I$27,0,10*ROW('Water Data'!I179)))</f>
        <v/>
      </c>
      <c r="CI185" s="297" t="str">
        <f ca="true">+IF(OFFSET('Water Data'!$I$28,0,10*ROW('Water Data'!I179))="","",OFFSET('Water Data'!$I$28,0,10*ROW('Water Data'!I179)))</f>
        <v/>
      </c>
      <c r="CJ185" s="297" t="str">
        <f ca="true">+IF(OFFSET('Water Data'!$I$29,0,10*ROW('Water Data'!I179))="","",OFFSET('Water Data'!$I$29,0,10*ROW('Water Data'!I179)))</f>
        <v/>
      </c>
      <c r="CK185" s="297" t="str">
        <f ca="true">+IF(OFFSET('Sanitation Data'!$D$28,0,10*ROW('Sanitation Data'!D179))="","",OFFSET('Sanitation Data'!$D$28,0,10*ROW('Sanitation Data'!D179)))</f>
        <v/>
      </c>
      <c r="CL185" s="297" t="str">
        <f ca="true">+IF(OFFSET('Sanitation Data'!$D$29,0,10*ROW('Sanitation Data'!D179))="","",OFFSET('Sanitation Data'!$D$29,0,10*ROW('Sanitation Data'!D179)))</f>
        <v/>
      </c>
      <c r="CM185" s="297" t="str">
        <f ca="true">+IF(OFFSET('Sanitation Data'!$D$30,0,10*ROW('Sanitation Data'!D179))="","",OFFSET('Sanitation Data'!$D$30,0,10*ROW('Sanitation Data'!D179)))</f>
        <v/>
      </c>
      <c r="CN185" s="297" t="str">
        <f ca="true">+IF(OFFSET('Sanitation Data'!$D$31,0,10*ROW('Sanitation Data'!D179))="","",OFFSET('Sanitation Data'!$D$31,0,10*ROW('Sanitation Data'!D179)))</f>
        <v/>
      </c>
      <c r="CO185" s="297" t="str">
        <f ca="true">+IF(OFFSET('Sanitation Data'!$D$32,0,10*ROW('Sanitation Data'!D179))="","",OFFSET('Sanitation Data'!$D$32,0,10*ROW('Sanitation Data'!D179)))</f>
        <v/>
      </c>
      <c r="CP185" s="297" t="str">
        <f ca="true">+IF(OFFSET('Sanitation Data'!$E$28,0,10*ROW('Sanitation Data'!E179))="","",OFFSET('Sanitation Data'!$E$28,0,10*ROW('Sanitation Data'!E179)))</f>
        <v/>
      </c>
      <c r="CQ185" s="297" t="str">
        <f ca="true">+IF(OFFSET('Sanitation Data'!$E$29,0,10*ROW('Sanitation Data'!E179))="","",OFFSET('Sanitation Data'!$E$29,0,10*ROW('Sanitation Data'!E179)))</f>
        <v/>
      </c>
      <c r="CR185" s="297" t="str">
        <f ca="true">+IF(OFFSET('Sanitation Data'!$E$30,0,10*ROW('Sanitation Data'!E179))="","",OFFSET('Sanitation Data'!$E$30,0,10*ROW('Sanitation Data'!E179)))</f>
        <v/>
      </c>
      <c r="CS185" s="297" t="str">
        <f ca="true">+IF(OFFSET('Sanitation Data'!$E$31,0,10*ROW('Sanitation Data'!E179))="","",OFFSET('Sanitation Data'!$E$31,0,10*ROW('Sanitation Data'!E179)))</f>
        <v/>
      </c>
      <c r="CT185" s="297" t="str">
        <f ca="true">+IF(OFFSET('Sanitation Data'!$E$32,0,10*ROW('Sanitation Data'!E179))="","",OFFSET('Sanitation Data'!$E$32,0,10*ROW('Sanitation Data'!E179)))</f>
        <v/>
      </c>
      <c r="CU185" s="297" t="str">
        <f ca="true">+IF(OFFSET('Sanitation Data'!$F$28,0,10*ROW('Sanitation Data'!F179))="","",OFFSET('Sanitation Data'!$F$28,0,10*ROW('Sanitation Data'!F179)))</f>
        <v/>
      </c>
      <c r="CV185" s="297" t="str">
        <f ca="true">+IF(OFFSET('Sanitation Data'!$F$29,0,10*ROW('Sanitation Data'!F179))="","",OFFSET('Sanitation Data'!$F$29,0,10*ROW('Sanitation Data'!F179)))</f>
        <v/>
      </c>
      <c r="CW185" s="297" t="str">
        <f ca="true">+IF(OFFSET('Sanitation Data'!$F$30,0,10*ROW('Sanitation Data'!F179))="","",OFFSET('Sanitation Data'!$F$30,0,10*ROW('Sanitation Data'!F179)))</f>
        <v/>
      </c>
      <c r="CX185" s="297" t="str">
        <f ca="true">+IF(OFFSET('Sanitation Data'!$F$31,0,10*ROW('Sanitation Data'!F179))="","",OFFSET('Sanitation Data'!$F$31,0,10*ROW('Sanitation Data'!F179)))</f>
        <v/>
      </c>
      <c r="CY185" s="297" t="str">
        <f ca="true">+IF(OFFSET('Sanitation Data'!$F$32,0,10*ROW('Sanitation Data'!F179))="","",OFFSET('Sanitation Data'!$F$32,0,10*ROW('Sanitation Data'!F179)))</f>
        <v/>
      </c>
      <c r="CZ185" s="297" t="str">
        <f ca="true">+IF(OFFSET('Sanitation Data'!$G$28,0,10*ROW('Sanitation Data'!G179))="","",OFFSET('Sanitation Data'!$G$28,0,10*ROW('Sanitation Data'!G179)))</f>
        <v/>
      </c>
      <c r="DA185" s="297" t="str">
        <f ca="true">+IF(OFFSET('Sanitation Data'!$G$29,0,10*ROW('Sanitation Data'!G179))="","",OFFSET('Sanitation Data'!$G$29,0,10*ROW('Sanitation Data'!G179)))</f>
        <v/>
      </c>
      <c r="DB185" s="297" t="str">
        <f ca="true">+IF(OFFSET('Sanitation Data'!$G$30,0,10*ROW('Sanitation Data'!G179))="","",OFFSET('Sanitation Data'!$G$30,0,10*ROW('Sanitation Data'!G179)))</f>
        <v/>
      </c>
      <c r="DC185" s="297" t="str">
        <f ca="true">+IF(OFFSET('Sanitation Data'!$G$31,0,10*ROW('Sanitation Data'!G179))="","",OFFSET('Sanitation Data'!$G$31,0,10*ROW('Sanitation Data'!G179)))</f>
        <v/>
      </c>
      <c r="DD185" s="297" t="str">
        <f ca="true">+IF(OFFSET('Sanitation Data'!$G$32,0,10*ROW('Sanitation Data'!G179))="","",OFFSET('Sanitation Data'!$G$32,0,10*ROW('Sanitation Data'!G179)))</f>
        <v/>
      </c>
      <c r="DE185" s="297" t="str">
        <f ca="true">+IF(OFFSET('Sanitation Data'!$H$28,0,10*ROW('Sanitation Data'!H179))="","",OFFSET('Sanitation Data'!$H$28,0,10*ROW('Sanitation Data'!H179)))</f>
        <v/>
      </c>
      <c r="DF185" s="297" t="str">
        <f ca="true">+IF(OFFSET('Sanitation Data'!$H$29,0,10*ROW('Sanitation Data'!H179))="","",OFFSET('Sanitation Data'!$H$29,0,10*ROW('Sanitation Data'!H179)))</f>
        <v/>
      </c>
      <c r="DG185" s="297" t="str">
        <f ca="true">+IF(OFFSET('Sanitation Data'!$H$30,0,10*ROW('Sanitation Data'!H179))="","",OFFSET('Sanitation Data'!$H$30,0,10*ROW('Sanitation Data'!H179)))</f>
        <v/>
      </c>
      <c r="DH185" s="297" t="str">
        <f ca="true">+IF(OFFSET('Sanitation Data'!$H$31,0,10*ROW('Sanitation Data'!H179))="","",OFFSET('Sanitation Data'!$H$31,0,10*ROW('Sanitation Data'!H179)))</f>
        <v/>
      </c>
      <c r="DI185" s="297" t="str">
        <f ca="true">+IF(OFFSET('Sanitation Data'!$H$32,0,10*ROW('Sanitation Data'!H179))="","",OFFSET('Sanitation Data'!$H$32,0,10*ROW('Sanitation Data'!H179)))</f>
        <v/>
      </c>
      <c r="DJ185" s="297" t="str">
        <f ca="true">+IF(OFFSET('Sanitation Data'!$I$28,0,10*ROW('Sanitation Data'!I179))="","",OFFSET('Sanitation Data'!$I$28,0,10*ROW('Sanitation Data'!I179)))</f>
        <v/>
      </c>
      <c r="DK185" s="297" t="str">
        <f ca="true">+IF(OFFSET('Sanitation Data'!$I$29,0,10*ROW('Sanitation Data'!I179))="","",OFFSET('Sanitation Data'!$I$29,0,10*ROW('Sanitation Data'!I179)))</f>
        <v/>
      </c>
      <c r="DL185" s="297" t="str">
        <f ca="true">+IF(OFFSET('Sanitation Data'!$I$30,0,10*ROW('Sanitation Data'!I179))="","",OFFSET('Sanitation Data'!$I$30,0,10*ROW('Sanitation Data'!I179)))</f>
        <v/>
      </c>
      <c r="DM185" s="297" t="str">
        <f ca="true">+IF(OFFSET('Sanitation Data'!$I$31,0,10*ROW('Sanitation Data'!I179))="","",OFFSET('Sanitation Data'!$I$31,0,10*ROW('Sanitation Data'!I179)))</f>
        <v/>
      </c>
      <c r="DN185" s="297" t="str">
        <f ca="true">+IF(OFFSET('Sanitation Data'!$I$32,0,10*ROW('Sanitation Data'!I179))="","",OFFSET('Sanitation Data'!$I$32,0,10*ROW('Sanitation Data'!I179)))</f>
        <v/>
      </c>
      <c r="DO185" s="297" t="str">
        <f ca="true">+IF(OFFSET('Hygiene Data'!$D$11,0,10*ROW('Hygiene Data'!D179))="","",OFFSET('Hygiene Data'!$D$11,0,10*ROW('Hygiene Data'!D179)))</f>
        <v/>
      </c>
      <c r="DP185" s="297" t="str">
        <f ca="true">+IF(OFFSET('Hygiene Data'!$D$12,0,10*ROW('Hygiene Data'!D179))="","",OFFSET('Hygiene Data'!$D$12,0,10*ROW('Hygiene Data'!D179)))</f>
        <v/>
      </c>
      <c r="DQ185" s="297" t="str">
        <f ca="true">+IF(OFFSET('Hygiene Data'!$D$13,0,10*ROW('Hygiene Data'!D179))="","",OFFSET('Hygiene Data'!$D$13,0,10*ROW('Hygiene Data'!D179)))</f>
        <v/>
      </c>
      <c r="DR185" s="297" t="str">
        <f ca="true">+IF(OFFSET('Hygiene Data'!$E$11,0,10*ROW('Hygiene Data'!E179))="","",OFFSET('Hygiene Data'!$E$11,0,10*ROW('Hygiene Data'!E179)))</f>
        <v/>
      </c>
      <c r="DS185" s="297" t="str">
        <f ca="true">+IF(OFFSET('Hygiene Data'!$E$12,0,10*ROW('Hygiene Data'!E179))="","",OFFSET('Hygiene Data'!$E$12,0,10*ROW('Hygiene Data'!E179)))</f>
        <v/>
      </c>
      <c r="DT185" s="297" t="str">
        <f ca="true">+IF(OFFSET('Hygiene Data'!$E$13,0,10*ROW('Hygiene Data'!E179))="","",OFFSET('Hygiene Data'!$E$13,0,10*ROW('Hygiene Data'!E179)))</f>
        <v/>
      </c>
      <c r="DU185" s="297" t="str">
        <f ca="true">+IF(OFFSET('Hygiene Data'!$F$11,0,10*ROW('Hygiene Data'!F179))="","",OFFSET('Hygiene Data'!$F$11,0,10*ROW('Hygiene Data'!F179)))</f>
        <v/>
      </c>
      <c r="DV185" s="297" t="str">
        <f ca="true">+IF(OFFSET('Hygiene Data'!$F$12,0,10*ROW('Hygiene Data'!F179))="","",OFFSET('Hygiene Data'!$F$12,0,10*ROW('Hygiene Data'!F179)))</f>
        <v/>
      </c>
      <c r="DW185" s="297" t="str">
        <f ca="true">+IF(OFFSET('Hygiene Data'!$F$13,0,10*ROW('Hygiene Data'!F179))="","",OFFSET('Hygiene Data'!$F$13,0,10*ROW('Hygiene Data'!F179)))</f>
        <v/>
      </c>
      <c r="DX185" s="297" t="str">
        <f ca="true">+IF(OFFSET('Hygiene Data'!$G$11,0,10*ROW('Hygiene Data'!G179))="","",OFFSET('Hygiene Data'!$G$11,0,10*ROW('Hygiene Data'!G179)))</f>
        <v/>
      </c>
      <c r="DY185" s="297" t="str">
        <f ca="true">+IF(OFFSET('Hygiene Data'!$G$12,0,10*ROW('Hygiene Data'!G179))="","",OFFSET('Hygiene Data'!$G$12,0,10*ROW('Hygiene Data'!G179)))</f>
        <v/>
      </c>
      <c r="DZ185" s="297" t="str">
        <f ca="true">+IF(OFFSET('Hygiene Data'!$G$13,0,10*ROW('Hygiene Data'!G179))="","",OFFSET('Hygiene Data'!$G$13,0,10*ROW('Hygiene Data'!G179)))</f>
        <v/>
      </c>
      <c r="EA185" s="297" t="str">
        <f ca="true">+IF(OFFSET('Hygiene Data'!$H$11,0,10*ROW('Hygiene Data'!H179))="","",OFFSET('Hygiene Data'!$H$11,0,10*ROW('Hygiene Data'!H179)))</f>
        <v/>
      </c>
      <c r="EB185" s="297" t="str">
        <f ca="true">+IF(OFFSET('Hygiene Data'!$H$12,0,10*ROW('Hygiene Data'!H179))="","",OFFSET('Hygiene Data'!$H$12,0,10*ROW('Hygiene Data'!H179)))</f>
        <v/>
      </c>
      <c r="EC185" s="297" t="str">
        <f ca="true">+IF(OFFSET('Hygiene Data'!$H$13,0,10*ROW('Hygiene Data'!H179))="","",OFFSET('Hygiene Data'!$H$13,0,10*ROW('Hygiene Data'!H179)))</f>
        <v/>
      </c>
      <c r="ED185" s="297" t="str">
        <f ca="true">+IF(OFFSET('Hygiene Data'!$I$11,0,10*ROW('Hygiene Data'!I179))="","",OFFSET('Hygiene Data'!$I$11,0,10*ROW('Hygiene Data'!I179)))</f>
        <v/>
      </c>
      <c r="EE185" s="297" t="str">
        <f ca="true">+IF(OFFSET('Hygiene Data'!$I$12,0,10*ROW('Hygiene Data'!I179))="","",OFFSET('Hygiene Data'!$I$12,0,10*ROW('Hygiene Data'!I179)))</f>
        <v/>
      </c>
      <c r="EF185" s="29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3"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7"/>
      <c r="BS186" s="297" t="str">
        <f ca="true">+IF(OFFSET('Water Data'!$D$27,0,10*ROW('Water Data'!D180))="","",OFFSET('Water Data'!$D$27,0,10*ROW('Water Data'!D180)))</f>
        <v/>
      </c>
      <c r="BT186" s="297" t="str">
        <f ca="true">+IF(OFFSET('Water Data'!$D$28,0,10*ROW('Water Data'!D180))="","",OFFSET('Water Data'!$D$28,0,10*ROW('Water Data'!D180)))</f>
        <v/>
      </c>
      <c r="BU186" s="297" t="str">
        <f ca="true">+IF(OFFSET('Water Data'!$D$29,0,10*ROW('Water Data'!D180))="","",OFFSET('Water Data'!$D$29,0,10*ROW('Water Data'!D180)))</f>
        <v/>
      </c>
      <c r="BV186" s="297" t="str">
        <f ca="true">+IF(OFFSET('Water Data'!$E$27,0,10*ROW('Water Data'!E180))="","",OFFSET('Water Data'!$E$27,0,10*ROW('Water Data'!E180)))</f>
        <v/>
      </c>
      <c r="BW186" s="297" t="str">
        <f ca="true">+IF(OFFSET('Water Data'!$E$28,0,10*ROW('Water Data'!E180))="","",OFFSET('Water Data'!$E$28,0,10*ROW('Water Data'!E180)))</f>
        <v/>
      </c>
      <c r="BX186" s="297" t="str">
        <f ca="true">+IF(OFFSET('Water Data'!$E$29,0,10*ROW('Water Data'!E180))="","",OFFSET('Water Data'!$E$29,0,10*ROW('Water Data'!E180)))</f>
        <v/>
      </c>
      <c r="BY186" s="297" t="str">
        <f ca="true">+IF(OFFSET('Water Data'!$F$27,0,10*ROW('Water Data'!F180))="","",OFFSET('Water Data'!$F$27,0,10*ROW('Water Data'!F180)))</f>
        <v/>
      </c>
      <c r="BZ186" s="297" t="str">
        <f ca="true">+IF(OFFSET('Water Data'!$F$28,0,10*ROW('Water Data'!F180))="","",OFFSET('Water Data'!$F$28,0,10*ROW('Water Data'!F180)))</f>
        <v/>
      </c>
      <c r="CA186" s="297" t="str">
        <f ca="true">+IF(OFFSET('Water Data'!$F$29,0,10*ROW('Water Data'!F180))="","",OFFSET('Water Data'!$F$29,0,10*ROW('Water Data'!F180)))</f>
        <v/>
      </c>
      <c r="CB186" s="297" t="str">
        <f ca="true">+IF(OFFSET('Water Data'!$G$27,0,10*ROW('Water Data'!G180))="","",OFFSET('Water Data'!$G$27,0,10*ROW('Water Data'!G180)))</f>
        <v/>
      </c>
      <c r="CC186" s="297" t="str">
        <f ca="true">+IF(OFFSET('Water Data'!$G$28,0,10*ROW('Water Data'!G180))="","",OFFSET('Water Data'!$G$28,0,10*ROW('Water Data'!G180)))</f>
        <v/>
      </c>
      <c r="CD186" s="297" t="str">
        <f ca="true">+IF(OFFSET('Water Data'!$G$29,0,10*ROW('Water Data'!G180))="","",OFFSET('Water Data'!$G$29,0,10*ROW('Water Data'!G180)))</f>
        <v/>
      </c>
      <c r="CE186" s="297" t="str">
        <f ca="true">+IF(OFFSET('Water Data'!$H$27,0,10*ROW('Water Data'!H180))="","",OFFSET('Water Data'!$H$27,0,10*ROW('Water Data'!H180)))</f>
        <v/>
      </c>
      <c r="CF186" s="297" t="str">
        <f ca="true">+IF(OFFSET('Water Data'!$H$28,0,10*ROW('Water Data'!H180))="","",OFFSET('Water Data'!$H$28,0,10*ROW('Water Data'!H180)))</f>
        <v/>
      </c>
      <c r="CG186" s="297" t="str">
        <f ca="true">+IF(OFFSET('Water Data'!$H$29,0,10*ROW('Water Data'!H180))="","",OFFSET('Water Data'!$H$29,0,10*ROW('Water Data'!H180)))</f>
        <v/>
      </c>
      <c r="CH186" s="297" t="str">
        <f ca="true">+IF(OFFSET('Water Data'!$I$27,0,10*ROW('Water Data'!I180))="","",OFFSET('Water Data'!$I$27,0,10*ROW('Water Data'!I180)))</f>
        <v/>
      </c>
      <c r="CI186" s="297" t="str">
        <f ca="true">+IF(OFFSET('Water Data'!$I$28,0,10*ROW('Water Data'!I180))="","",OFFSET('Water Data'!$I$28,0,10*ROW('Water Data'!I180)))</f>
        <v/>
      </c>
      <c r="CJ186" s="297" t="str">
        <f ca="true">+IF(OFFSET('Water Data'!$I$29,0,10*ROW('Water Data'!I180))="","",OFFSET('Water Data'!$I$29,0,10*ROW('Water Data'!I180)))</f>
        <v/>
      </c>
      <c r="CK186" s="297" t="str">
        <f ca="true">+IF(OFFSET('Sanitation Data'!$D$28,0,10*ROW('Sanitation Data'!D180))="","",OFFSET('Sanitation Data'!$D$28,0,10*ROW('Sanitation Data'!D180)))</f>
        <v/>
      </c>
      <c r="CL186" s="297" t="str">
        <f ca="true">+IF(OFFSET('Sanitation Data'!$D$29,0,10*ROW('Sanitation Data'!D180))="","",OFFSET('Sanitation Data'!$D$29,0,10*ROW('Sanitation Data'!D180)))</f>
        <v/>
      </c>
      <c r="CM186" s="297" t="str">
        <f ca="true">+IF(OFFSET('Sanitation Data'!$D$30,0,10*ROW('Sanitation Data'!D180))="","",OFFSET('Sanitation Data'!$D$30,0,10*ROW('Sanitation Data'!D180)))</f>
        <v/>
      </c>
      <c r="CN186" s="297" t="str">
        <f ca="true">+IF(OFFSET('Sanitation Data'!$D$31,0,10*ROW('Sanitation Data'!D180))="","",OFFSET('Sanitation Data'!$D$31,0,10*ROW('Sanitation Data'!D180)))</f>
        <v/>
      </c>
      <c r="CO186" s="297" t="str">
        <f ca="true">+IF(OFFSET('Sanitation Data'!$D$32,0,10*ROW('Sanitation Data'!D180))="","",OFFSET('Sanitation Data'!$D$32,0,10*ROW('Sanitation Data'!D180)))</f>
        <v/>
      </c>
      <c r="CP186" s="297" t="str">
        <f ca="true">+IF(OFFSET('Sanitation Data'!$E$28,0,10*ROW('Sanitation Data'!E180))="","",OFFSET('Sanitation Data'!$E$28,0,10*ROW('Sanitation Data'!E180)))</f>
        <v/>
      </c>
      <c r="CQ186" s="297" t="str">
        <f ca="true">+IF(OFFSET('Sanitation Data'!$E$29,0,10*ROW('Sanitation Data'!E180))="","",OFFSET('Sanitation Data'!$E$29,0,10*ROW('Sanitation Data'!E180)))</f>
        <v/>
      </c>
      <c r="CR186" s="297" t="str">
        <f ca="true">+IF(OFFSET('Sanitation Data'!$E$30,0,10*ROW('Sanitation Data'!E180))="","",OFFSET('Sanitation Data'!$E$30,0,10*ROW('Sanitation Data'!E180)))</f>
        <v/>
      </c>
      <c r="CS186" s="297" t="str">
        <f ca="true">+IF(OFFSET('Sanitation Data'!$E$31,0,10*ROW('Sanitation Data'!E180))="","",OFFSET('Sanitation Data'!$E$31,0,10*ROW('Sanitation Data'!E180)))</f>
        <v/>
      </c>
      <c r="CT186" s="297" t="str">
        <f ca="true">+IF(OFFSET('Sanitation Data'!$E$32,0,10*ROW('Sanitation Data'!E180))="","",OFFSET('Sanitation Data'!$E$32,0,10*ROW('Sanitation Data'!E180)))</f>
        <v/>
      </c>
      <c r="CU186" s="297" t="str">
        <f ca="true">+IF(OFFSET('Sanitation Data'!$F$28,0,10*ROW('Sanitation Data'!F180))="","",OFFSET('Sanitation Data'!$F$28,0,10*ROW('Sanitation Data'!F180)))</f>
        <v/>
      </c>
      <c r="CV186" s="297" t="str">
        <f ca="true">+IF(OFFSET('Sanitation Data'!$F$29,0,10*ROW('Sanitation Data'!F180))="","",OFFSET('Sanitation Data'!$F$29,0,10*ROW('Sanitation Data'!F180)))</f>
        <v/>
      </c>
      <c r="CW186" s="297" t="str">
        <f ca="true">+IF(OFFSET('Sanitation Data'!$F$30,0,10*ROW('Sanitation Data'!F180))="","",OFFSET('Sanitation Data'!$F$30,0,10*ROW('Sanitation Data'!F180)))</f>
        <v/>
      </c>
      <c r="CX186" s="297" t="str">
        <f ca="true">+IF(OFFSET('Sanitation Data'!$F$31,0,10*ROW('Sanitation Data'!F180))="","",OFFSET('Sanitation Data'!$F$31,0,10*ROW('Sanitation Data'!F180)))</f>
        <v/>
      </c>
      <c r="CY186" s="297" t="str">
        <f ca="true">+IF(OFFSET('Sanitation Data'!$F$32,0,10*ROW('Sanitation Data'!F180))="","",OFFSET('Sanitation Data'!$F$32,0,10*ROW('Sanitation Data'!F180)))</f>
        <v/>
      </c>
      <c r="CZ186" s="297" t="str">
        <f ca="true">+IF(OFFSET('Sanitation Data'!$G$28,0,10*ROW('Sanitation Data'!G180))="","",OFFSET('Sanitation Data'!$G$28,0,10*ROW('Sanitation Data'!G180)))</f>
        <v/>
      </c>
      <c r="DA186" s="297" t="str">
        <f ca="true">+IF(OFFSET('Sanitation Data'!$G$29,0,10*ROW('Sanitation Data'!G180))="","",OFFSET('Sanitation Data'!$G$29,0,10*ROW('Sanitation Data'!G180)))</f>
        <v/>
      </c>
      <c r="DB186" s="297" t="str">
        <f ca="true">+IF(OFFSET('Sanitation Data'!$G$30,0,10*ROW('Sanitation Data'!G180))="","",OFFSET('Sanitation Data'!$G$30,0,10*ROW('Sanitation Data'!G180)))</f>
        <v/>
      </c>
      <c r="DC186" s="297" t="str">
        <f ca="true">+IF(OFFSET('Sanitation Data'!$G$31,0,10*ROW('Sanitation Data'!G180))="","",OFFSET('Sanitation Data'!$G$31,0,10*ROW('Sanitation Data'!G180)))</f>
        <v/>
      </c>
      <c r="DD186" s="297" t="str">
        <f ca="true">+IF(OFFSET('Sanitation Data'!$G$32,0,10*ROW('Sanitation Data'!G180))="","",OFFSET('Sanitation Data'!$G$32,0,10*ROW('Sanitation Data'!G180)))</f>
        <v/>
      </c>
      <c r="DE186" s="297" t="str">
        <f ca="true">+IF(OFFSET('Sanitation Data'!$H$28,0,10*ROW('Sanitation Data'!H180))="","",OFFSET('Sanitation Data'!$H$28,0,10*ROW('Sanitation Data'!H180)))</f>
        <v/>
      </c>
      <c r="DF186" s="297" t="str">
        <f ca="true">+IF(OFFSET('Sanitation Data'!$H$29,0,10*ROW('Sanitation Data'!H180))="","",OFFSET('Sanitation Data'!$H$29,0,10*ROW('Sanitation Data'!H180)))</f>
        <v/>
      </c>
      <c r="DG186" s="297" t="str">
        <f ca="true">+IF(OFFSET('Sanitation Data'!$H$30,0,10*ROW('Sanitation Data'!H180))="","",OFFSET('Sanitation Data'!$H$30,0,10*ROW('Sanitation Data'!H180)))</f>
        <v/>
      </c>
      <c r="DH186" s="297" t="str">
        <f ca="true">+IF(OFFSET('Sanitation Data'!$H$31,0,10*ROW('Sanitation Data'!H180))="","",OFFSET('Sanitation Data'!$H$31,0,10*ROW('Sanitation Data'!H180)))</f>
        <v/>
      </c>
      <c r="DI186" s="297" t="str">
        <f ca="true">+IF(OFFSET('Sanitation Data'!$H$32,0,10*ROW('Sanitation Data'!H180))="","",OFFSET('Sanitation Data'!$H$32,0,10*ROW('Sanitation Data'!H180)))</f>
        <v/>
      </c>
      <c r="DJ186" s="297" t="str">
        <f ca="true">+IF(OFFSET('Sanitation Data'!$I$28,0,10*ROW('Sanitation Data'!I180))="","",OFFSET('Sanitation Data'!$I$28,0,10*ROW('Sanitation Data'!I180)))</f>
        <v/>
      </c>
      <c r="DK186" s="297" t="str">
        <f ca="true">+IF(OFFSET('Sanitation Data'!$I$29,0,10*ROW('Sanitation Data'!I180))="","",OFFSET('Sanitation Data'!$I$29,0,10*ROW('Sanitation Data'!I180)))</f>
        <v/>
      </c>
      <c r="DL186" s="297" t="str">
        <f ca="true">+IF(OFFSET('Sanitation Data'!$I$30,0,10*ROW('Sanitation Data'!I180))="","",OFFSET('Sanitation Data'!$I$30,0,10*ROW('Sanitation Data'!I180)))</f>
        <v/>
      </c>
      <c r="DM186" s="297" t="str">
        <f ca="true">+IF(OFFSET('Sanitation Data'!$I$31,0,10*ROW('Sanitation Data'!I180))="","",OFFSET('Sanitation Data'!$I$31,0,10*ROW('Sanitation Data'!I180)))</f>
        <v/>
      </c>
      <c r="DN186" s="297" t="str">
        <f ca="true">+IF(OFFSET('Sanitation Data'!$I$32,0,10*ROW('Sanitation Data'!I180))="","",OFFSET('Sanitation Data'!$I$32,0,10*ROW('Sanitation Data'!I180)))</f>
        <v/>
      </c>
      <c r="DO186" s="297" t="str">
        <f ca="true">+IF(OFFSET('Hygiene Data'!$D$11,0,10*ROW('Hygiene Data'!D180))="","",OFFSET('Hygiene Data'!$D$11,0,10*ROW('Hygiene Data'!D180)))</f>
        <v/>
      </c>
      <c r="DP186" s="297" t="str">
        <f ca="true">+IF(OFFSET('Hygiene Data'!$D$12,0,10*ROW('Hygiene Data'!D180))="","",OFFSET('Hygiene Data'!$D$12,0,10*ROW('Hygiene Data'!D180)))</f>
        <v/>
      </c>
      <c r="DQ186" s="297" t="str">
        <f ca="true">+IF(OFFSET('Hygiene Data'!$D$13,0,10*ROW('Hygiene Data'!D180))="","",OFFSET('Hygiene Data'!$D$13,0,10*ROW('Hygiene Data'!D180)))</f>
        <v/>
      </c>
      <c r="DR186" s="297" t="str">
        <f ca="true">+IF(OFFSET('Hygiene Data'!$E$11,0,10*ROW('Hygiene Data'!E180))="","",OFFSET('Hygiene Data'!$E$11,0,10*ROW('Hygiene Data'!E180)))</f>
        <v/>
      </c>
      <c r="DS186" s="297" t="str">
        <f ca="true">+IF(OFFSET('Hygiene Data'!$E$12,0,10*ROW('Hygiene Data'!E180))="","",OFFSET('Hygiene Data'!$E$12,0,10*ROW('Hygiene Data'!E180)))</f>
        <v/>
      </c>
      <c r="DT186" s="297" t="str">
        <f ca="true">+IF(OFFSET('Hygiene Data'!$E$13,0,10*ROW('Hygiene Data'!E180))="","",OFFSET('Hygiene Data'!$E$13,0,10*ROW('Hygiene Data'!E180)))</f>
        <v/>
      </c>
      <c r="DU186" s="297" t="str">
        <f ca="true">+IF(OFFSET('Hygiene Data'!$F$11,0,10*ROW('Hygiene Data'!F180))="","",OFFSET('Hygiene Data'!$F$11,0,10*ROW('Hygiene Data'!F180)))</f>
        <v/>
      </c>
      <c r="DV186" s="297" t="str">
        <f ca="true">+IF(OFFSET('Hygiene Data'!$F$12,0,10*ROW('Hygiene Data'!F180))="","",OFFSET('Hygiene Data'!$F$12,0,10*ROW('Hygiene Data'!F180)))</f>
        <v/>
      </c>
      <c r="DW186" s="297" t="str">
        <f ca="true">+IF(OFFSET('Hygiene Data'!$F$13,0,10*ROW('Hygiene Data'!F180))="","",OFFSET('Hygiene Data'!$F$13,0,10*ROW('Hygiene Data'!F180)))</f>
        <v/>
      </c>
      <c r="DX186" s="297" t="str">
        <f ca="true">+IF(OFFSET('Hygiene Data'!$G$11,0,10*ROW('Hygiene Data'!G180))="","",OFFSET('Hygiene Data'!$G$11,0,10*ROW('Hygiene Data'!G180)))</f>
        <v/>
      </c>
      <c r="DY186" s="297" t="str">
        <f ca="true">+IF(OFFSET('Hygiene Data'!$G$12,0,10*ROW('Hygiene Data'!G180))="","",OFFSET('Hygiene Data'!$G$12,0,10*ROW('Hygiene Data'!G180)))</f>
        <v/>
      </c>
      <c r="DZ186" s="297" t="str">
        <f ca="true">+IF(OFFSET('Hygiene Data'!$G$13,0,10*ROW('Hygiene Data'!G180))="","",OFFSET('Hygiene Data'!$G$13,0,10*ROW('Hygiene Data'!G180)))</f>
        <v/>
      </c>
      <c r="EA186" s="297" t="str">
        <f ca="true">+IF(OFFSET('Hygiene Data'!$H$11,0,10*ROW('Hygiene Data'!H180))="","",OFFSET('Hygiene Data'!$H$11,0,10*ROW('Hygiene Data'!H180)))</f>
        <v/>
      </c>
      <c r="EB186" s="297" t="str">
        <f ca="true">+IF(OFFSET('Hygiene Data'!$H$12,0,10*ROW('Hygiene Data'!H180))="","",OFFSET('Hygiene Data'!$H$12,0,10*ROW('Hygiene Data'!H180)))</f>
        <v/>
      </c>
      <c r="EC186" s="297" t="str">
        <f ca="true">+IF(OFFSET('Hygiene Data'!$H$13,0,10*ROW('Hygiene Data'!H180))="","",OFFSET('Hygiene Data'!$H$13,0,10*ROW('Hygiene Data'!H180)))</f>
        <v/>
      </c>
      <c r="ED186" s="297" t="str">
        <f ca="true">+IF(OFFSET('Hygiene Data'!$I$11,0,10*ROW('Hygiene Data'!I180))="","",OFFSET('Hygiene Data'!$I$11,0,10*ROW('Hygiene Data'!I180)))</f>
        <v/>
      </c>
      <c r="EE186" s="297" t="str">
        <f ca="true">+IF(OFFSET('Hygiene Data'!$I$12,0,10*ROW('Hygiene Data'!I180))="","",OFFSET('Hygiene Data'!$I$12,0,10*ROW('Hygiene Data'!I180)))</f>
        <v/>
      </c>
      <c r="EF186" s="29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3"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7"/>
      <c r="BS187" s="297" t="str">
        <f ca="true">+IF(OFFSET('Water Data'!$D$27,0,10*ROW('Water Data'!D181))="","",OFFSET('Water Data'!$D$27,0,10*ROW('Water Data'!D181)))</f>
        <v/>
      </c>
      <c r="BT187" s="297" t="str">
        <f ca="true">+IF(OFFSET('Water Data'!$D$28,0,10*ROW('Water Data'!D181))="","",OFFSET('Water Data'!$D$28,0,10*ROW('Water Data'!D181)))</f>
        <v/>
      </c>
      <c r="BU187" s="297" t="str">
        <f ca="true">+IF(OFFSET('Water Data'!$D$29,0,10*ROW('Water Data'!D181))="","",OFFSET('Water Data'!$D$29,0,10*ROW('Water Data'!D181)))</f>
        <v/>
      </c>
      <c r="BV187" s="297" t="str">
        <f ca="true">+IF(OFFSET('Water Data'!$E$27,0,10*ROW('Water Data'!E181))="","",OFFSET('Water Data'!$E$27,0,10*ROW('Water Data'!E181)))</f>
        <v/>
      </c>
      <c r="BW187" s="297" t="str">
        <f ca="true">+IF(OFFSET('Water Data'!$E$28,0,10*ROW('Water Data'!E181))="","",OFFSET('Water Data'!$E$28,0,10*ROW('Water Data'!E181)))</f>
        <v/>
      </c>
      <c r="BX187" s="297" t="str">
        <f ca="true">+IF(OFFSET('Water Data'!$E$29,0,10*ROW('Water Data'!E181))="","",OFFSET('Water Data'!$E$29,0,10*ROW('Water Data'!E181)))</f>
        <v/>
      </c>
      <c r="BY187" s="297" t="str">
        <f ca="true">+IF(OFFSET('Water Data'!$F$27,0,10*ROW('Water Data'!F181))="","",OFFSET('Water Data'!$F$27,0,10*ROW('Water Data'!F181)))</f>
        <v/>
      </c>
      <c r="BZ187" s="297" t="str">
        <f ca="true">+IF(OFFSET('Water Data'!$F$28,0,10*ROW('Water Data'!F181))="","",OFFSET('Water Data'!$F$28,0,10*ROW('Water Data'!F181)))</f>
        <v/>
      </c>
      <c r="CA187" s="297" t="str">
        <f ca="true">+IF(OFFSET('Water Data'!$F$29,0,10*ROW('Water Data'!F181))="","",OFFSET('Water Data'!$F$29,0,10*ROW('Water Data'!F181)))</f>
        <v/>
      </c>
      <c r="CB187" s="297" t="str">
        <f ca="true">+IF(OFFSET('Water Data'!$G$27,0,10*ROW('Water Data'!G181))="","",OFFSET('Water Data'!$G$27,0,10*ROW('Water Data'!G181)))</f>
        <v/>
      </c>
      <c r="CC187" s="297" t="str">
        <f ca="true">+IF(OFFSET('Water Data'!$G$28,0,10*ROW('Water Data'!G181))="","",OFFSET('Water Data'!$G$28,0,10*ROW('Water Data'!G181)))</f>
        <v/>
      </c>
      <c r="CD187" s="297" t="str">
        <f ca="true">+IF(OFFSET('Water Data'!$G$29,0,10*ROW('Water Data'!G181))="","",OFFSET('Water Data'!$G$29,0,10*ROW('Water Data'!G181)))</f>
        <v/>
      </c>
      <c r="CE187" s="297" t="str">
        <f ca="true">+IF(OFFSET('Water Data'!$H$27,0,10*ROW('Water Data'!H181))="","",OFFSET('Water Data'!$H$27,0,10*ROW('Water Data'!H181)))</f>
        <v/>
      </c>
      <c r="CF187" s="297" t="str">
        <f ca="true">+IF(OFFSET('Water Data'!$H$28,0,10*ROW('Water Data'!H181))="","",OFFSET('Water Data'!$H$28,0,10*ROW('Water Data'!H181)))</f>
        <v/>
      </c>
      <c r="CG187" s="297" t="str">
        <f ca="true">+IF(OFFSET('Water Data'!$H$29,0,10*ROW('Water Data'!H181))="","",OFFSET('Water Data'!$H$29,0,10*ROW('Water Data'!H181)))</f>
        <v/>
      </c>
      <c r="CH187" s="297" t="str">
        <f ca="true">+IF(OFFSET('Water Data'!$I$27,0,10*ROW('Water Data'!I181))="","",OFFSET('Water Data'!$I$27,0,10*ROW('Water Data'!I181)))</f>
        <v/>
      </c>
      <c r="CI187" s="297" t="str">
        <f ca="true">+IF(OFFSET('Water Data'!$I$28,0,10*ROW('Water Data'!I181))="","",OFFSET('Water Data'!$I$28,0,10*ROW('Water Data'!I181)))</f>
        <v/>
      </c>
      <c r="CJ187" s="297" t="str">
        <f ca="true">+IF(OFFSET('Water Data'!$I$29,0,10*ROW('Water Data'!I181))="","",OFFSET('Water Data'!$I$29,0,10*ROW('Water Data'!I181)))</f>
        <v/>
      </c>
      <c r="CK187" s="297" t="str">
        <f ca="true">+IF(OFFSET('Sanitation Data'!$D$28,0,10*ROW('Sanitation Data'!D181))="","",OFFSET('Sanitation Data'!$D$28,0,10*ROW('Sanitation Data'!D181)))</f>
        <v/>
      </c>
      <c r="CL187" s="297" t="str">
        <f ca="true">+IF(OFFSET('Sanitation Data'!$D$29,0,10*ROW('Sanitation Data'!D181))="","",OFFSET('Sanitation Data'!$D$29,0,10*ROW('Sanitation Data'!D181)))</f>
        <v/>
      </c>
      <c r="CM187" s="297" t="str">
        <f ca="true">+IF(OFFSET('Sanitation Data'!$D$30,0,10*ROW('Sanitation Data'!D181))="","",OFFSET('Sanitation Data'!$D$30,0,10*ROW('Sanitation Data'!D181)))</f>
        <v/>
      </c>
      <c r="CN187" s="297" t="str">
        <f ca="true">+IF(OFFSET('Sanitation Data'!$D$31,0,10*ROW('Sanitation Data'!D181))="","",OFFSET('Sanitation Data'!$D$31,0,10*ROW('Sanitation Data'!D181)))</f>
        <v/>
      </c>
      <c r="CO187" s="297" t="str">
        <f ca="true">+IF(OFFSET('Sanitation Data'!$D$32,0,10*ROW('Sanitation Data'!D181))="","",OFFSET('Sanitation Data'!$D$32,0,10*ROW('Sanitation Data'!D181)))</f>
        <v/>
      </c>
      <c r="CP187" s="297" t="str">
        <f ca="true">+IF(OFFSET('Sanitation Data'!$E$28,0,10*ROW('Sanitation Data'!E181))="","",OFFSET('Sanitation Data'!$E$28,0,10*ROW('Sanitation Data'!E181)))</f>
        <v/>
      </c>
      <c r="CQ187" s="297" t="str">
        <f ca="true">+IF(OFFSET('Sanitation Data'!$E$29,0,10*ROW('Sanitation Data'!E181))="","",OFFSET('Sanitation Data'!$E$29,0,10*ROW('Sanitation Data'!E181)))</f>
        <v/>
      </c>
      <c r="CR187" s="297" t="str">
        <f ca="true">+IF(OFFSET('Sanitation Data'!$E$30,0,10*ROW('Sanitation Data'!E181))="","",OFFSET('Sanitation Data'!$E$30,0,10*ROW('Sanitation Data'!E181)))</f>
        <v/>
      </c>
      <c r="CS187" s="297" t="str">
        <f ca="true">+IF(OFFSET('Sanitation Data'!$E$31,0,10*ROW('Sanitation Data'!E181))="","",OFFSET('Sanitation Data'!$E$31,0,10*ROW('Sanitation Data'!E181)))</f>
        <v/>
      </c>
      <c r="CT187" s="297" t="str">
        <f ca="true">+IF(OFFSET('Sanitation Data'!$E$32,0,10*ROW('Sanitation Data'!E181))="","",OFFSET('Sanitation Data'!$E$32,0,10*ROW('Sanitation Data'!E181)))</f>
        <v/>
      </c>
      <c r="CU187" s="297" t="str">
        <f ca="true">+IF(OFFSET('Sanitation Data'!$F$28,0,10*ROW('Sanitation Data'!F181))="","",OFFSET('Sanitation Data'!$F$28,0,10*ROW('Sanitation Data'!F181)))</f>
        <v/>
      </c>
      <c r="CV187" s="297" t="str">
        <f ca="true">+IF(OFFSET('Sanitation Data'!$F$29,0,10*ROW('Sanitation Data'!F181))="","",OFFSET('Sanitation Data'!$F$29,0,10*ROW('Sanitation Data'!F181)))</f>
        <v/>
      </c>
      <c r="CW187" s="297" t="str">
        <f ca="true">+IF(OFFSET('Sanitation Data'!$F$30,0,10*ROW('Sanitation Data'!F181))="","",OFFSET('Sanitation Data'!$F$30,0,10*ROW('Sanitation Data'!F181)))</f>
        <v/>
      </c>
      <c r="CX187" s="297" t="str">
        <f ca="true">+IF(OFFSET('Sanitation Data'!$F$31,0,10*ROW('Sanitation Data'!F181))="","",OFFSET('Sanitation Data'!$F$31,0,10*ROW('Sanitation Data'!F181)))</f>
        <v/>
      </c>
      <c r="CY187" s="297" t="str">
        <f ca="true">+IF(OFFSET('Sanitation Data'!$F$32,0,10*ROW('Sanitation Data'!F181))="","",OFFSET('Sanitation Data'!$F$32,0,10*ROW('Sanitation Data'!F181)))</f>
        <v/>
      </c>
      <c r="CZ187" s="297" t="str">
        <f ca="true">+IF(OFFSET('Sanitation Data'!$G$28,0,10*ROW('Sanitation Data'!G181))="","",OFFSET('Sanitation Data'!$G$28,0,10*ROW('Sanitation Data'!G181)))</f>
        <v/>
      </c>
      <c r="DA187" s="297" t="str">
        <f ca="true">+IF(OFFSET('Sanitation Data'!$G$29,0,10*ROW('Sanitation Data'!G181))="","",OFFSET('Sanitation Data'!$G$29,0,10*ROW('Sanitation Data'!G181)))</f>
        <v/>
      </c>
      <c r="DB187" s="297" t="str">
        <f ca="true">+IF(OFFSET('Sanitation Data'!$G$30,0,10*ROW('Sanitation Data'!G181))="","",OFFSET('Sanitation Data'!$G$30,0,10*ROW('Sanitation Data'!G181)))</f>
        <v/>
      </c>
      <c r="DC187" s="297" t="str">
        <f ca="true">+IF(OFFSET('Sanitation Data'!$G$31,0,10*ROW('Sanitation Data'!G181))="","",OFFSET('Sanitation Data'!$G$31,0,10*ROW('Sanitation Data'!G181)))</f>
        <v/>
      </c>
      <c r="DD187" s="297" t="str">
        <f ca="true">+IF(OFFSET('Sanitation Data'!$G$32,0,10*ROW('Sanitation Data'!G181))="","",OFFSET('Sanitation Data'!$G$32,0,10*ROW('Sanitation Data'!G181)))</f>
        <v/>
      </c>
      <c r="DE187" s="297" t="str">
        <f ca="true">+IF(OFFSET('Sanitation Data'!$H$28,0,10*ROW('Sanitation Data'!H181))="","",OFFSET('Sanitation Data'!$H$28,0,10*ROW('Sanitation Data'!H181)))</f>
        <v/>
      </c>
      <c r="DF187" s="297" t="str">
        <f ca="true">+IF(OFFSET('Sanitation Data'!$H$29,0,10*ROW('Sanitation Data'!H181))="","",OFFSET('Sanitation Data'!$H$29,0,10*ROW('Sanitation Data'!H181)))</f>
        <v/>
      </c>
      <c r="DG187" s="297" t="str">
        <f ca="true">+IF(OFFSET('Sanitation Data'!$H$30,0,10*ROW('Sanitation Data'!H181))="","",OFFSET('Sanitation Data'!$H$30,0,10*ROW('Sanitation Data'!H181)))</f>
        <v/>
      </c>
      <c r="DH187" s="297" t="str">
        <f ca="true">+IF(OFFSET('Sanitation Data'!$H$31,0,10*ROW('Sanitation Data'!H181))="","",OFFSET('Sanitation Data'!$H$31,0,10*ROW('Sanitation Data'!H181)))</f>
        <v/>
      </c>
      <c r="DI187" s="297" t="str">
        <f ca="true">+IF(OFFSET('Sanitation Data'!$H$32,0,10*ROW('Sanitation Data'!H181))="","",OFFSET('Sanitation Data'!$H$32,0,10*ROW('Sanitation Data'!H181)))</f>
        <v/>
      </c>
      <c r="DJ187" s="297" t="str">
        <f ca="true">+IF(OFFSET('Sanitation Data'!$I$28,0,10*ROW('Sanitation Data'!I181))="","",OFFSET('Sanitation Data'!$I$28,0,10*ROW('Sanitation Data'!I181)))</f>
        <v/>
      </c>
      <c r="DK187" s="297" t="str">
        <f ca="true">+IF(OFFSET('Sanitation Data'!$I$29,0,10*ROW('Sanitation Data'!I181))="","",OFFSET('Sanitation Data'!$I$29,0,10*ROW('Sanitation Data'!I181)))</f>
        <v/>
      </c>
      <c r="DL187" s="297" t="str">
        <f ca="true">+IF(OFFSET('Sanitation Data'!$I$30,0,10*ROW('Sanitation Data'!I181))="","",OFFSET('Sanitation Data'!$I$30,0,10*ROW('Sanitation Data'!I181)))</f>
        <v/>
      </c>
      <c r="DM187" s="297" t="str">
        <f ca="true">+IF(OFFSET('Sanitation Data'!$I$31,0,10*ROW('Sanitation Data'!I181))="","",OFFSET('Sanitation Data'!$I$31,0,10*ROW('Sanitation Data'!I181)))</f>
        <v/>
      </c>
      <c r="DN187" s="297" t="str">
        <f ca="true">+IF(OFFSET('Sanitation Data'!$I$32,0,10*ROW('Sanitation Data'!I181))="","",OFFSET('Sanitation Data'!$I$32,0,10*ROW('Sanitation Data'!I181)))</f>
        <v/>
      </c>
      <c r="DO187" s="297" t="str">
        <f ca="true">+IF(OFFSET('Hygiene Data'!$D$11,0,10*ROW('Hygiene Data'!D181))="","",OFFSET('Hygiene Data'!$D$11,0,10*ROW('Hygiene Data'!D181)))</f>
        <v/>
      </c>
      <c r="DP187" s="297" t="str">
        <f ca="true">+IF(OFFSET('Hygiene Data'!$D$12,0,10*ROW('Hygiene Data'!D181))="","",OFFSET('Hygiene Data'!$D$12,0,10*ROW('Hygiene Data'!D181)))</f>
        <v/>
      </c>
      <c r="DQ187" s="297" t="str">
        <f ca="true">+IF(OFFSET('Hygiene Data'!$D$13,0,10*ROW('Hygiene Data'!D181))="","",OFFSET('Hygiene Data'!$D$13,0,10*ROW('Hygiene Data'!D181)))</f>
        <v/>
      </c>
      <c r="DR187" s="297" t="str">
        <f ca="true">+IF(OFFSET('Hygiene Data'!$E$11,0,10*ROW('Hygiene Data'!E181))="","",OFFSET('Hygiene Data'!$E$11,0,10*ROW('Hygiene Data'!E181)))</f>
        <v/>
      </c>
      <c r="DS187" s="297" t="str">
        <f ca="true">+IF(OFFSET('Hygiene Data'!$E$12,0,10*ROW('Hygiene Data'!E181))="","",OFFSET('Hygiene Data'!$E$12,0,10*ROW('Hygiene Data'!E181)))</f>
        <v/>
      </c>
      <c r="DT187" s="297" t="str">
        <f ca="true">+IF(OFFSET('Hygiene Data'!$E$13,0,10*ROW('Hygiene Data'!E181))="","",OFFSET('Hygiene Data'!$E$13,0,10*ROW('Hygiene Data'!E181)))</f>
        <v/>
      </c>
      <c r="DU187" s="297" t="str">
        <f ca="true">+IF(OFFSET('Hygiene Data'!$F$11,0,10*ROW('Hygiene Data'!F181))="","",OFFSET('Hygiene Data'!$F$11,0,10*ROW('Hygiene Data'!F181)))</f>
        <v/>
      </c>
      <c r="DV187" s="297" t="str">
        <f ca="true">+IF(OFFSET('Hygiene Data'!$F$12,0,10*ROW('Hygiene Data'!F181))="","",OFFSET('Hygiene Data'!$F$12,0,10*ROW('Hygiene Data'!F181)))</f>
        <v/>
      </c>
      <c r="DW187" s="297" t="str">
        <f ca="true">+IF(OFFSET('Hygiene Data'!$F$13,0,10*ROW('Hygiene Data'!F181))="","",OFFSET('Hygiene Data'!$F$13,0,10*ROW('Hygiene Data'!F181)))</f>
        <v/>
      </c>
      <c r="DX187" s="297" t="str">
        <f ca="true">+IF(OFFSET('Hygiene Data'!$G$11,0,10*ROW('Hygiene Data'!G181))="","",OFFSET('Hygiene Data'!$G$11,0,10*ROW('Hygiene Data'!G181)))</f>
        <v/>
      </c>
      <c r="DY187" s="297" t="str">
        <f ca="true">+IF(OFFSET('Hygiene Data'!$G$12,0,10*ROW('Hygiene Data'!G181))="","",OFFSET('Hygiene Data'!$G$12,0,10*ROW('Hygiene Data'!G181)))</f>
        <v/>
      </c>
      <c r="DZ187" s="297" t="str">
        <f ca="true">+IF(OFFSET('Hygiene Data'!$G$13,0,10*ROW('Hygiene Data'!G181))="","",OFFSET('Hygiene Data'!$G$13,0,10*ROW('Hygiene Data'!G181)))</f>
        <v/>
      </c>
      <c r="EA187" s="297" t="str">
        <f ca="true">+IF(OFFSET('Hygiene Data'!$H$11,0,10*ROW('Hygiene Data'!H181))="","",OFFSET('Hygiene Data'!$H$11,0,10*ROW('Hygiene Data'!H181)))</f>
        <v/>
      </c>
      <c r="EB187" s="297" t="str">
        <f ca="true">+IF(OFFSET('Hygiene Data'!$H$12,0,10*ROW('Hygiene Data'!H181))="","",OFFSET('Hygiene Data'!$H$12,0,10*ROW('Hygiene Data'!H181)))</f>
        <v/>
      </c>
      <c r="EC187" s="297" t="str">
        <f ca="true">+IF(OFFSET('Hygiene Data'!$H$13,0,10*ROW('Hygiene Data'!H181))="","",OFFSET('Hygiene Data'!$H$13,0,10*ROW('Hygiene Data'!H181)))</f>
        <v/>
      </c>
      <c r="ED187" s="297" t="str">
        <f ca="true">+IF(OFFSET('Hygiene Data'!$I$11,0,10*ROW('Hygiene Data'!I181))="","",OFFSET('Hygiene Data'!$I$11,0,10*ROW('Hygiene Data'!I181)))</f>
        <v/>
      </c>
      <c r="EE187" s="297" t="str">
        <f ca="true">+IF(OFFSET('Hygiene Data'!$I$12,0,10*ROW('Hygiene Data'!I181))="","",OFFSET('Hygiene Data'!$I$12,0,10*ROW('Hygiene Data'!I181)))</f>
        <v/>
      </c>
      <c r="EF187" s="29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3"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7"/>
      <c r="BS188" s="297" t="str">
        <f ca="true">+IF(OFFSET('Water Data'!$D$27,0,10*ROW('Water Data'!D182))="","",OFFSET('Water Data'!$D$27,0,10*ROW('Water Data'!D182)))</f>
        <v/>
      </c>
      <c r="BT188" s="297" t="str">
        <f ca="true">+IF(OFFSET('Water Data'!$D$28,0,10*ROW('Water Data'!D182))="","",OFFSET('Water Data'!$D$28,0,10*ROW('Water Data'!D182)))</f>
        <v/>
      </c>
      <c r="BU188" s="297" t="str">
        <f ca="true">+IF(OFFSET('Water Data'!$D$29,0,10*ROW('Water Data'!D182))="","",OFFSET('Water Data'!$D$29,0,10*ROW('Water Data'!D182)))</f>
        <v/>
      </c>
      <c r="BV188" s="297" t="str">
        <f ca="true">+IF(OFFSET('Water Data'!$E$27,0,10*ROW('Water Data'!E182))="","",OFFSET('Water Data'!$E$27,0,10*ROW('Water Data'!E182)))</f>
        <v/>
      </c>
      <c r="BW188" s="297" t="str">
        <f ca="true">+IF(OFFSET('Water Data'!$E$28,0,10*ROW('Water Data'!E182))="","",OFFSET('Water Data'!$E$28,0,10*ROW('Water Data'!E182)))</f>
        <v/>
      </c>
      <c r="BX188" s="297" t="str">
        <f ca="true">+IF(OFFSET('Water Data'!$E$29,0,10*ROW('Water Data'!E182))="","",OFFSET('Water Data'!$E$29,0,10*ROW('Water Data'!E182)))</f>
        <v/>
      </c>
      <c r="BY188" s="297" t="str">
        <f ca="true">+IF(OFFSET('Water Data'!$F$27,0,10*ROW('Water Data'!F182))="","",OFFSET('Water Data'!$F$27,0,10*ROW('Water Data'!F182)))</f>
        <v/>
      </c>
      <c r="BZ188" s="297" t="str">
        <f ca="true">+IF(OFFSET('Water Data'!$F$28,0,10*ROW('Water Data'!F182))="","",OFFSET('Water Data'!$F$28,0,10*ROW('Water Data'!F182)))</f>
        <v/>
      </c>
      <c r="CA188" s="297" t="str">
        <f ca="true">+IF(OFFSET('Water Data'!$F$29,0,10*ROW('Water Data'!F182))="","",OFFSET('Water Data'!$F$29,0,10*ROW('Water Data'!F182)))</f>
        <v/>
      </c>
      <c r="CB188" s="297" t="str">
        <f ca="true">+IF(OFFSET('Water Data'!$G$27,0,10*ROW('Water Data'!G182))="","",OFFSET('Water Data'!$G$27,0,10*ROW('Water Data'!G182)))</f>
        <v/>
      </c>
      <c r="CC188" s="297" t="str">
        <f ca="true">+IF(OFFSET('Water Data'!$G$28,0,10*ROW('Water Data'!G182))="","",OFFSET('Water Data'!$G$28,0,10*ROW('Water Data'!G182)))</f>
        <v/>
      </c>
      <c r="CD188" s="297" t="str">
        <f ca="true">+IF(OFFSET('Water Data'!$G$29,0,10*ROW('Water Data'!G182))="","",OFFSET('Water Data'!$G$29,0,10*ROW('Water Data'!G182)))</f>
        <v/>
      </c>
      <c r="CE188" s="297" t="str">
        <f ca="true">+IF(OFFSET('Water Data'!$H$27,0,10*ROW('Water Data'!H182))="","",OFFSET('Water Data'!$H$27,0,10*ROW('Water Data'!H182)))</f>
        <v/>
      </c>
      <c r="CF188" s="297" t="str">
        <f ca="true">+IF(OFFSET('Water Data'!$H$28,0,10*ROW('Water Data'!H182))="","",OFFSET('Water Data'!$H$28,0,10*ROW('Water Data'!H182)))</f>
        <v/>
      </c>
      <c r="CG188" s="297" t="str">
        <f ca="true">+IF(OFFSET('Water Data'!$H$29,0,10*ROW('Water Data'!H182))="","",OFFSET('Water Data'!$H$29,0,10*ROW('Water Data'!H182)))</f>
        <v/>
      </c>
      <c r="CH188" s="297" t="str">
        <f ca="true">+IF(OFFSET('Water Data'!$I$27,0,10*ROW('Water Data'!I182))="","",OFFSET('Water Data'!$I$27,0,10*ROW('Water Data'!I182)))</f>
        <v/>
      </c>
      <c r="CI188" s="297" t="str">
        <f ca="true">+IF(OFFSET('Water Data'!$I$28,0,10*ROW('Water Data'!I182))="","",OFFSET('Water Data'!$I$28,0,10*ROW('Water Data'!I182)))</f>
        <v/>
      </c>
      <c r="CJ188" s="297" t="str">
        <f ca="true">+IF(OFFSET('Water Data'!$I$29,0,10*ROW('Water Data'!I182))="","",OFFSET('Water Data'!$I$29,0,10*ROW('Water Data'!I182)))</f>
        <v/>
      </c>
      <c r="CK188" s="297" t="str">
        <f ca="true">+IF(OFFSET('Sanitation Data'!$D$28,0,10*ROW('Sanitation Data'!D182))="","",OFFSET('Sanitation Data'!$D$28,0,10*ROW('Sanitation Data'!D182)))</f>
        <v/>
      </c>
      <c r="CL188" s="297" t="str">
        <f ca="true">+IF(OFFSET('Sanitation Data'!$D$29,0,10*ROW('Sanitation Data'!D182))="","",OFFSET('Sanitation Data'!$D$29,0,10*ROW('Sanitation Data'!D182)))</f>
        <v/>
      </c>
      <c r="CM188" s="297" t="str">
        <f ca="true">+IF(OFFSET('Sanitation Data'!$D$30,0,10*ROW('Sanitation Data'!D182))="","",OFFSET('Sanitation Data'!$D$30,0,10*ROW('Sanitation Data'!D182)))</f>
        <v/>
      </c>
      <c r="CN188" s="297" t="str">
        <f ca="true">+IF(OFFSET('Sanitation Data'!$D$31,0,10*ROW('Sanitation Data'!D182))="","",OFFSET('Sanitation Data'!$D$31,0,10*ROW('Sanitation Data'!D182)))</f>
        <v/>
      </c>
      <c r="CO188" s="297" t="str">
        <f ca="true">+IF(OFFSET('Sanitation Data'!$D$32,0,10*ROW('Sanitation Data'!D182))="","",OFFSET('Sanitation Data'!$D$32,0,10*ROW('Sanitation Data'!D182)))</f>
        <v/>
      </c>
      <c r="CP188" s="297" t="str">
        <f ca="true">+IF(OFFSET('Sanitation Data'!$E$28,0,10*ROW('Sanitation Data'!E182))="","",OFFSET('Sanitation Data'!$E$28,0,10*ROW('Sanitation Data'!E182)))</f>
        <v/>
      </c>
      <c r="CQ188" s="297" t="str">
        <f ca="true">+IF(OFFSET('Sanitation Data'!$E$29,0,10*ROW('Sanitation Data'!E182))="","",OFFSET('Sanitation Data'!$E$29,0,10*ROW('Sanitation Data'!E182)))</f>
        <v/>
      </c>
      <c r="CR188" s="297" t="str">
        <f ca="true">+IF(OFFSET('Sanitation Data'!$E$30,0,10*ROW('Sanitation Data'!E182))="","",OFFSET('Sanitation Data'!$E$30,0,10*ROW('Sanitation Data'!E182)))</f>
        <v/>
      </c>
      <c r="CS188" s="297" t="str">
        <f ca="true">+IF(OFFSET('Sanitation Data'!$E$31,0,10*ROW('Sanitation Data'!E182))="","",OFFSET('Sanitation Data'!$E$31,0,10*ROW('Sanitation Data'!E182)))</f>
        <v/>
      </c>
      <c r="CT188" s="297" t="str">
        <f ca="true">+IF(OFFSET('Sanitation Data'!$E$32,0,10*ROW('Sanitation Data'!E182))="","",OFFSET('Sanitation Data'!$E$32,0,10*ROW('Sanitation Data'!E182)))</f>
        <v/>
      </c>
      <c r="CU188" s="297" t="str">
        <f ca="true">+IF(OFFSET('Sanitation Data'!$F$28,0,10*ROW('Sanitation Data'!F182))="","",OFFSET('Sanitation Data'!$F$28,0,10*ROW('Sanitation Data'!F182)))</f>
        <v/>
      </c>
      <c r="CV188" s="297" t="str">
        <f ca="true">+IF(OFFSET('Sanitation Data'!$F$29,0,10*ROW('Sanitation Data'!F182))="","",OFFSET('Sanitation Data'!$F$29,0,10*ROW('Sanitation Data'!F182)))</f>
        <v/>
      </c>
      <c r="CW188" s="297" t="str">
        <f ca="true">+IF(OFFSET('Sanitation Data'!$F$30,0,10*ROW('Sanitation Data'!F182))="","",OFFSET('Sanitation Data'!$F$30,0,10*ROW('Sanitation Data'!F182)))</f>
        <v/>
      </c>
      <c r="CX188" s="297" t="str">
        <f ca="true">+IF(OFFSET('Sanitation Data'!$F$31,0,10*ROW('Sanitation Data'!F182))="","",OFFSET('Sanitation Data'!$F$31,0,10*ROW('Sanitation Data'!F182)))</f>
        <v/>
      </c>
      <c r="CY188" s="297" t="str">
        <f ca="true">+IF(OFFSET('Sanitation Data'!$F$32,0,10*ROW('Sanitation Data'!F182))="","",OFFSET('Sanitation Data'!$F$32,0,10*ROW('Sanitation Data'!F182)))</f>
        <v/>
      </c>
      <c r="CZ188" s="297" t="str">
        <f ca="true">+IF(OFFSET('Sanitation Data'!$G$28,0,10*ROW('Sanitation Data'!G182))="","",OFFSET('Sanitation Data'!$G$28,0,10*ROW('Sanitation Data'!G182)))</f>
        <v/>
      </c>
      <c r="DA188" s="297" t="str">
        <f ca="true">+IF(OFFSET('Sanitation Data'!$G$29,0,10*ROW('Sanitation Data'!G182))="","",OFFSET('Sanitation Data'!$G$29,0,10*ROW('Sanitation Data'!G182)))</f>
        <v/>
      </c>
      <c r="DB188" s="297" t="str">
        <f ca="true">+IF(OFFSET('Sanitation Data'!$G$30,0,10*ROW('Sanitation Data'!G182))="","",OFFSET('Sanitation Data'!$G$30,0,10*ROW('Sanitation Data'!G182)))</f>
        <v/>
      </c>
      <c r="DC188" s="297" t="str">
        <f ca="true">+IF(OFFSET('Sanitation Data'!$G$31,0,10*ROW('Sanitation Data'!G182))="","",OFFSET('Sanitation Data'!$G$31,0,10*ROW('Sanitation Data'!G182)))</f>
        <v/>
      </c>
      <c r="DD188" s="297" t="str">
        <f ca="true">+IF(OFFSET('Sanitation Data'!$G$32,0,10*ROW('Sanitation Data'!G182))="","",OFFSET('Sanitation Data'!$G$32,0,10*ROW('Sanitation Data'!G182)))</f>
        <v/>
      </c>
      <c r="DE188" s="297" t="str">
        <f ca="true">+IF(OFFSET('Sanitation Data'!$H$28,0,10*ROW('Sanitation Data'!H182))="","",OFFSET('Sanitation Data'!$H$28,0,10*ROW('Sanitation Data'!H182)))</f>
        <v/>
      </c>
      <c r="DF188" s="297" t="str">
        <f ca="true">+IF(OFFSET('Sanitation Data'!$H$29,0,10*ROW('Sanitation Data'!H182))="","",OFFSET('Sanitation Data'!$H$29,0,10*ROW('Sanitation Data'!H182)))</f>
        <v/>
      </c>
      <c r="DG188" s="297" t="str">
        <f ca="true">+IF(OFFSET('Sanitation Data'!$H$30,0,10*ROW('Sanitation Data'!H182))="","",OFFSET('Sanitation Data'!$H$30,0,10*ROW('Sanitation Data'!H182)))</f>
        <v/>
      </c>
      <c r="DH188" s="297" t="str">
        <f ca="true">+IF(OFFSET('Sanitation Data'!$H$31,0,10*ROW('Sanitation Data'!H182))="","",OFFSET('Sanitation Data'!$H$31,0,10*ROW('Sanitation Data'!H182)))</f>
        <v/>
      </c>
      <c r="DI188" s="297" t="str">
        <f ca="true">+IF(OFFSET('Sanitation Data'!$H$32,0,10*ROW('Sanitation Data'!H182))="","",OFFSET('Sanitation Data'!$H$32,0,10*ROW('Sanitation Data'!H182)))</f>
        <v/>
      </c>
      <c r="DJ188" s="297" t="str">
        <f ca="true">+IF(OFFSET('Sanitation Data'!$I$28,0,10*ROW('Sanitation Data'!I182))="","",OFFSET('Sanitation Data'!$I$28,0,10*ROW('Sanitation Data'!I182)))</f>
        <v/>
      </c>
      <c r="DK188" s="297" t="str">
        <f ca="true">+IF(OFFSET('Sanitation Data'!$I$29,0,10*ROW('Sanitation Data'!I182))="","",OFFSET('Sanitation Data'!$I$29,0,10*ROW('Sanitation Data'!I182)))</f>
        <v/>
      </c>
      <c r="DL188" s="297" t="str">
        <f ca="true">+IF(OFFSET('Sanitation Data'!$I$30,0,10*ROW('Sanitation Data'!I182))="","",OFFSET('Sanitation Data'!$I$30,0,10*ROW('Sanitation Data'!I182)))</f>
        <v/>
      </c>
      <c r="DM188" s="297" t="str">
        <f ca="true">+IF(OFFSET('Sanitation Data'!$I$31,0,10*ROW('Sanitation Data'!I182))="","",OFFSET('Sanitation Data'!$I$31,0,10*ROW('Sanitation Data'!I182)))</f>
        <v/>
      </c>
      <c r="DN188" s="297" t="str">
        <f ca="true">+IF(OFFSET('Sanitation Data'!$I$32,0,10*ROW('Sanitation Data'!I182))="","",OFFSET('Sanitation Data'!$I$32,0,10*ROW('Sanitation Data'!I182)))</f>
        <v/>
      </c>
      <c r="DO188" s="297" t="str">
        <f ca="true">+IF(OFFSET('Hygiene Data'!$D$11,0,10*ROW('Hygiene Data'!D182))="","",OFFSET('Hygiene Data'!$D$11,0,10*ROW('Hygiene Data'!D182)))</f>
        <v/>
      </c>
      <c r="DP188" s="297" t="str">
        <f ca="true">+IF(OFFSET('Hygiene Data'!$D$12,0,10*ROW('Hygiene Data'!D182))="","",OFFSET('Hygiene Data'!$D$12,0,10*ROW('Hygiene Data'!D182)))</f>
        <v/>
      </c>
      <c r="DQ188" s="297" t="str">
        <f ca="true">+IF(OFFSET('Hygiene Data'!$D$13,0,10*ROW('Hygiene Data'!D182))="","",OFFSET('Hygiene Data'!$D$13,0,10*ROW('Hygiene Data'!D182)))</f>
        <v/>
      </c>
      <c r="DR188" s="297" t="str">
        <f ca="true">+IF(OFFSET('Hygiene Data'!$E$11,0,10*ROW('Hygiene Data'!E182))="","",OFFSET('Hygiene Data'!$E$11,0,10*ROW('Hygiene Data'!E182)))</f>
        <v/>
      </c>
      <c r="DS188" s="297" t="str">
        <f ca="true">+IF(OFFSET('Hygiene Data'!$E$12,0,10*ROW('Hygiene Data'!E182))="","",OFFSET('Hygiene Data'!$E$12,0,10*ROW('Hygiene Data'!E182)))</f>
        <v/>
      </c>
      <c r="DT188" s="297" t="str">
        <f ca="true">+IF(OFFSET('Hygiene Data'!$E$13,0,10*ROW('Hygiene Data'!E182))="","",OFFSET('Hygiene Data'!$E$13,0,10*ROW('Hygiene Data'!E182)))</f>
        <v/>
      </c>
      <c r="DU188" s="297" t="str">
        <f ca="true">+IF(OFFSET('Hygiene Data'!$F$11,0,10*ROW('Hygiene Data'!F182))="","",OFFSET('Hygiene Data'!$F$11,0,10*ROW('Hygiene Data'!F182)))</f>
        <v/>
      </c>
      <c r="DV188" s="297" t="str">
        <f ca="true">+IF(OFFSET('Hygiene Data'!$F$12,0,10*ROW('Hygiene Data'!F182))="","",OFFSET('Hygiene Data'!$F$12,0,10*ROW('Hygiene Data'!F182)))</f>
        <v/>
      </c>
      <c r="DW188" s="297" t="str">
        <f ca="true">+IF(OFFSET('Hygiene Data'!$F$13,0,10*ROW('Hygiene Data'!F182))="","",OFFSET('Hygiene Data'!$F$13,0,10*ROW('Hygiene Data'!F182)))</f>
        <v/>
      </c>
      <c r="DX188" s="297" t="str">
        <f ca="true">+IF(OFFSET('Hygiene Data'!$G$11,0,10*ROW('Hygiene Data'!G182))="","",OFFSET('Hygiene Data'!$G$11,0,10*ROW('Hygiene Data'!G182)))</f>
        <v/>
      </c>
      <c r="DY188" s="297" t="str">
        <f ca="true">+IF(OFFSET('Hygiene Data'!$G$12,0,10*ROW('Hygiene Data'!G182))="","",OFFSET('Hygiene Data'!$G$12,0,10*ROW('Hygiene Data'!G182)))</f>
        <v/>
      </c>
      <c r="DZ188" s="297" t="str">
        <f ca="true">+IF(OFFSET('Hygiene Data'!$G$13,0,10*ROW('Hygiene Data'!G182))="","",OFFSET('Hygiene Data'!$G$13,0,10*ROW('Hygiene Data'!G182)))</f>
        <v/>
      </c>
      <c r="EA188" s="297" t="str">
        <f ca="true">+IF(OFFSET('Hygiene Data'!$H$11,0,10*ROW('Hygiene Data'!H182))="","",OFFSET('Hygiene Data'!$H$11,0,10*ROW('Hygiene Data'!H182)))</f>
        <v/>
      </c>
      <c r="EB188" s="297" t="str">
        <f ca="true">+IF(OFFSET('Hygiene Data'!$H$12,0,10*ROW('Hygiene Data'!H182))="","",OFFSET('Hygiene Data'!$H$12,0,10*ROW('Hygiene Data'!H182)))</f>
        <v/>
      </c>
      <c r="EC188" s="297" t="str">
        <f ca="true">+IF(OFFSET('Hygiene Data'!$H$13,0,10*ROW('Hygiene Data'!H182))="","",OFFSET('Hygiene Data'!$H$13,0,10*ROW('Hygiene Data'!H182)))</f>
        <v/>
      </c>
      <c r="ED188" s="297" t="str">
        <f ca="true">+IF(OFFSET('Hygiene Data'!$I$11,0,10*ROW('Hygiene Data'!I182))="","",OFFSET('Hygiene Data'!$I$11,0,10*ROW('Hygiene Data'!I182)))</f>
        <v/>
      </c>
      <c r="EE188" s="297" t="str">
        <f ca="true">+IF(OFFSET('Hygiene Data'!$I$12,0,10*ROW('Hygiene Data'!I182))="","",OFFSET('Hygiene Data'!$I$12,0,10*ROW('Hygiene Data'!I182)))</f>
        <v/>
      </c>
      <c r="EF188" s="29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3"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7"/>
      <c r="BS189" s="297" t="str">
        <f ca="true">+IF(OFFSET('Water Data'!$D$27,0,10*ROW('Water Data'!D183))="","",OFFSET('Water Data'!$D$27,0,10*ROW('Water Data'!D183)))</f>
        <v/>
      </c>
      <c r="BT189" s="297" t="str">
        <f ca="true">+IF(OFFSET('Water Data'!$D$28,0,10*ROW('Water Data'!D183))="","",OFFSET('Water Data'!$D$28,0,10*ROW('Water Data'!D183)))</f>
        <v/>
      </c>
      <c r="BU189" s="297" t="str">
        <f ca="true">+IF(OFFSET('Water Data'!$D$29,0,10*ROW('Water Data'!D183))="","",OFFSET('Water Data'!$D$29,0,10*ROW('Water Data'!D183)))</f>
        <v/>
      </c>
      <c r="BV189" s="297" t="str">
        <f ca="true">+IF(OFFSET('Water Data'!$E$27,0,10*ROW('Water Data'!E183))="","",OFFSET('Water Data'!$E$27,0,10*ROW('Water Data'!E183)))</f>
        <v/>
      </c>
      <c r="BW189" s="297" t="str">
        <f ca="true">+IF(OFFSET('Water Data'!$E$28,0,10*ROW('Water Data'!E183))="","",OFFSET('Water Data'!$E$28,0,10*ROW('Water Data'!E183)))</f>
        <v/>
      </c>
      <c r="BX189" s="297" t="str">
        <f ca="true">+IF(OFFSET('Water Data'!$E$29,0,10*ROW('Water Data'!E183))="","",OFFSET('Water Data'!$E$29,0,10*ROW('Water Data'!E183)))</f>
        <v/>
      </c>
      <c r="BY189" s="297" t="str">
        <f ca="true">+IF(OFFSET('Water Data'!$F$27,0,10*ROW('Water Data'!F183))="","",OFFSET('Water Data'!$F$27,0,10*ROW('Water Data'!F183)))</f>
        <v/>
      </c>
      <c r="BZ189" s="297" t="str">
        <f ca="true">+IF(OFFSET('Water Data'!$F$28,0,10*ROW('Water Data'!F183))="","",OFFSET('Water Data'!$F$28,0,10*ROW('Water Data'!F183)))</f>
        <v/>
      </c>
      <c r="CA189" s="297" t="str">
        <f ca="true">+IF(OFFSET('Water Data'!$F$29,0,10*ROW('Water Data'!F183))="","",OFFSET('Water Data'!$F$29,0,10*ROW('Water Data'!F183)))</f>
        <v/>
      </c>
      <c r="CB189" s="297" t="str">
        <f ca="true">+IF(OFFSET('Water Data'!$G$27,0,10*ROW('Water Data'!G183))="","",OFFSET('Water Data'!$G$27,0,10*ROW('Water Data'!G183)))</f>
        <v/>
      </c>
      <c r="CC189" s="297" t="str">
        <f ca="true">+IF(OFFSET('Water Data'!$G$28,0,10*ROW('Water Data'!G183))="","",OFFSET('Water Data'!$G$28,0,10*ROW('Water Data'!G183)))</f>
        <v/>
      </c>
      <c r="CD189" s="297" t="str">
        <f ca="true">+IF(OFFSET('Water Data'!$G$29,0,10*ROW('Water Data'!G183))="","",OFFSET('Water Data'!$G$29,0,10*ROW('Water Data'!G183)))</f>
        <v/>
      </c>
      <c r="CE189" s="297" t="str">
        <f ca="true">+IF(OFFSET('Water Data'!$H$27,0,10*ROW('Water Data'!H183))="","",OFFSET('Water Data'!$H$27,0,10*ROW('Water Data'!H183)))</f>
        <v/>
      </c>
      <c r="CF189" s="297" t="str">
        <f ca="true">+IF(OFFSET('Water Data'!$H$28,0,10*ROW('Water Data'!H183))="","",OFFSET('Water Data'!$H$28,0,10*ROW('Water Data'!H183)))</f>
        <v/>
      </c>
      <c r="CG189" s="297" t="str">
        <f ca="true">+IF(OFFSET('Water Data'!$H$29,0,10*ROW('Water Data'!H183))="","",OFFSET('Water Data'!$H$29,0,10*ROW('Water Data'!H183)))</f>
        <v/>
      </c>
      <c r="CH189" s="297" t="str">
        <f ca="true">+IF(OFFSET('Water Data'!$I$27,0,10*ROW('Water Data'!I183))="","",OFFSET('Water Data'!$I$27,0,10*ROW('Water Data'!I183)))</f>
        <v/>
      </c>
      <c r="CI189" s="297" t="str">
        <f ca="true">+IF(OFFSET('Water Data'!$I$28,0,10*ROW('Water Data'!I183))="","",OFFSET('Water Data'!$I$28,0,10*ROW('Water Data'!I183)))</f>
        <v/>
      </c>
      <c r="CJ189" s="297" t="str">
        <f ca="true">+IF(OFFSET('Water Data'!$I$29,0,10*ROW('Water Data'!I183))="","",OFFSET('Water Data'!$I$29,0,10*ROW('Water Data'!I183)))</f>
        <v/>
      </c>
      <c r="CK189" s="297" t="str">
        <f ca="true">+IF(OFFSET('Sanitation Data'!$D$28,0,10*ROW('Sanitation Data'!D183))="","",OFFSET('Sanitation Data'!$D$28,0,10*ROW('Sanitation Data'!D183)))</f>
        <v/>
      </c>
      <c r="CL189" s="297" t="str">
        <f ca="true">+IF(OFFSET('Sanitation Data'!$D$29,0,10*ROW('Sanitation Data'!D183))="","",OFFSET('Sanitation Data'!$D$29,0,10*ROW('Sanitation Data'!D183)))</f>
        <v/>
      </c>
      <c r="CM189" s="297" t="str">
        <f ca="true">+IF(OFFSET('Sanitation Data'!$D$30,0,10*ROW('Sanitation Data'!D183))="","",OFFSET('Sanitation Data'!$D$30,0,10*ROW('Sanitation Data'!D183)))</f>
        <v/>
      </c>
      <c r="CN189" s="297" t="str">
        <f ca="true">+IF(OFFSET('Sanitation Data'!$D$31,0,10*ROW('Sanitation Data'!D183))="","",OFFSET('Sanitation Data'!$D$31,0,10*ROW('Sanitation Data'!D183)))</f>
        <v/>
      </c>
      <c r="CO189" s="297" t="str">
        <f ca="true">+IF(OFFSET('Sanitation Data'!$D$32,0,10*ROW('Sanitation Data'!D183))="","",OFFSET('Sanitation Data'!$D$32,0,10*ROW('Sanitation Data'!D183)))</f>
        <v/>
      </c>
      <c r="CP189" s="297" t="str">
        <f ca="true">+IF(OFFSET('Sanitation Data'!$E$28,0,10*ROW('Sanitation Data'!E183))="","",OFFSET('Sanitation Data'!$E$28,0,10*ROW('Sanitation Data'!E183)))</f>
        <v/>
      </c>
      <c r="CQ189" s="297" t="str">
        <f ca="true">+IF(OFFSET('Sanitation Data'!$E$29,0,10*ROW('Sanitation Data'!E183))="","",OFFSET('Sanitation Data'!$E$29,0,10*ROW('Sanitation Data'!E183)))</f>
        <v/>
      </c>
      <c r="CR189" s="297" t="str">
        <f ca="true">+IF(OFFSET('Sanitation Data'!$E$30,0,10*ROW('Sanitation Data'!E183))="","",OFFSET('Sanitation Data'!$E$30,0,10*ROW('Sanitation Data'!E183)))</f>
        <v/>
      </c>
      <c r="CS189" s="297" t="str">
        <f ca="true">+IF(OFFSET('Sanitation Data'!$E$31,0,10*ROW('Sanitation Data'!E183))="","",OFFSET('Sanitation Data'!$E$31,0,10*ROW('Sanitation Data'!E183)))</f>
        <v/>
      </c>
      <c r="CT189" s="297" t="str">
        <f ca="true">+IF(OFFSET('Sanitation Data'!$E$32,0,10*ROW('Sanitation Data'!E183))="","",OFFSET('Sanitation Data'!$E$32,0,10*ROW('Sanitation Data'!E183)))</f>
        <v/>
      </c>
      <c r="CU189" s="297" t="str">
        <f ca="true">+IF(OFFSET('Sanitation Data'!$F$28,0,10*ROW('Sanitation Data'!F183))="","",OFFSET('Sanitation Data'!$F$28,0,10*ROW('Sanitation Data'!F183)))</f>
        <v/>
      </c>
      <c r="CV189" s="297" t="str">
        <f ca="true">+IF(OFFSET('Sanitation Data'!$F$29,0,10*ROW('Sanitation Data'!F183))="","",OFFSET('Sanitation Data'!$F$29,0,10*ROW('Sanitation Data'!F183)))</f>
        <v/>
      </c>
      <c r="CW189" s="297" t="str">
        <f ca="true">+IF(OFFSET('Sanitation Data'!$F$30,0,10*ROW('Sanitation Data'!F183))="","",OFFSET('Sanitation Data'!$F$30,0,10*ROW('Sanitation Data'!F183)))</f>
        <v/>
      </c>
      <c r="CX189" s="297" t="str">
        <f ca="true">+IF(OFFSET('Sanitation Data'!$F$31,0,10*ROW('Sanitation Data'!F183))="","",OFFSET('Sanitation Data'!$F$31,0,10*ROW('Sanitation Data'!F183)))</f>
        <v/>
      </c>
      <c r="CY189" s="297" t="str">
        <f ca="true">+IF(OFFSET('Sanitation Data'!$F$32,0,10*ROW('Sanitation Data'!F183))="","",OFFSET('Sanitation Data'!$F$32,0,10*ROW('Sanitation Data'!F183)))</f>
        <v/>
      </c>
      <c r="CZ189" s="297" t="str">
        <f ca="true">+IF(OFFSET('Sanitation Data'!$G$28,0,10*ROW('Sanitation Data'!G183))="","",OFFSET('Sanitation Data'!$G$28,0,10*ROW('Sanitation Data'!G183)))</f>
        <v/>
      </c>
      <c r="DA189" s="297" t="str">
        <f ca="true">+IF(OFFSET('Sanitation Data'!$G$29,0,10*ROW('Sanitation Data'!G183))="","",OFFSET('Sanitation Data'!$G$29,0,10*ROW('Sanitation Data'!G183)))</f>
        <v/>
      </c>
      <c r="DB189" s="297" t="str">
        <f ca="true">+IF(OFFSET('Sanitation Data'!$G$30,0,10*ROW('Sanitation Data'!G183))="","",OFFSET('Sanitation Data'!$G$30,0,10*ROW('Sanitation Data'!G183)))</f>
        <v/>
      </c>
      <c r="DC189" s="297" t="str">
        <f ca="true">+IF(OFFSET('Sanitation Data'!$G$31,0,10*ROW('Sanitation Data'!G183))="","",OFFSET('Sanitation Data'!$G$31,0,10*ROW('Sanitation Data'!G183)))</f>
        <v/>
      </c>
      <c r="DD189" s="297" t="str">
        <f ca="true">+IF(OFFSET('Sanitation Data'!$G$32,0,10*ROW('Sanitation Data'!G183))="","",OFFSET('Sanitation Data'!$G$32,0,10*ROW('Sanitation Data'!G183)))</f>
        <v/>
      </c>
      <c r="DE189" s="297" t="str">
        <f ca="true">+IF(OFFSET('Sanitation Data'!$H$28,0,10*ROW('Sanitation Data'!H183))="","",OFFSET('Sanitation Data'!$H$28,0,10*ROW('Sanitation Data'!H183)))</f>
        <v/>
      </c>
      <c r="DF189" s="297" t="str">
        <f ca="true">+IF(OFFSET('Sanitation Data'!$H$29,0,10*ROW('Sanitation Data'!H183))="","",OFFSET('Sanitation Data'!$H$29,0,10*ROW('Sanitation Data'!H183)))</f>
        <v/>
      </c>
      <c r="DG189" s="297" t="str">
        <f ca="true">+IF(OFFSET('Sanitation Data'!$H$30,0,10*ROW('Sanitation Data'!H183))="","",OFFSET('Sanitation Data'!$H$30,0,10*ROW('Sanitation Data'!H183)))</f>
        <v/>
      </c>
      <c r="DH189" s="297" t="str">
        <f ca="true">+IF(OFFSET('Sanitation Data'!$H$31,0,10*ROW('Sanitation Data'!H183))="","",OFFSET('Sanitation Data'!$H$31,0,10*ROW('Sanitation Data'!H183)))</f>
        <v/>
      </c>
      <c r="DI189" s="297" t="str">
        <f ca="true">+IF(OFFSET('Sanitation Data'!$H$32,0,10*ROW('Sanitation Data'!H183))="","",OFFSET('Sanitation Data'!$H$32,0,10*ROW('Sanitation Data'!H183)))</f>
        <v/>
      </c>
      <c r="DJ189" s="297" t="str">
        <f ca="true">+IF(OFFSET('Sanitation Data'!$I$28,0,10*ROW('Sanitation Data'!I183))="","",OFFSET('Sanitation Data'!$I$28,0,10*ROW('Sanitation Data'!I183)))</f>
        <v/>
      </c>
      <c r="DK189" s="297" t="str">
        <f ca="true">+IF(OFFSET('Sanitation Data'!$I$29,0,10*ROW('Sanitation Data'!I183))="","",OFFSET('Sanitation Data'!$I$29,0,10*ROW('Sanitation Data'!I183)))</f>
        <v/>
      </c>
      <c r="DL189" s="297" t="str">
        <f ca="true">+IF(OFFSET('Sanitation Data'!$I$30,0,10*ROW('Sanitation Data'!I183))="","",OFFSET('Sanitation Data'!$I$30,0,10*ROW('Sanitation Data'!I183)))</f>
        <v/>
      </c>
      <c r="DM189" s="297" t="str">
        <f ca="true">+IF(OFFSET('Sanitation Data'!$I$31,0,10*ROW('Sanitation Data'!I183))="","",OFFSET('Sanitation Data'!$I$31,0,10*ROW('Sanitation Data'!I183)))</f>
        <v/>
      </c>
      <c r="DN189" s="297" t="str">
        <f ca="true">+IF(OFFSET('Sanitation Data'!$I$32,0,10*ROW('Sanitation Data'!I183))="","",OFFSET('Sanitation Data'!$I$32,0,10*ROW('Sanitation Data'!I183)))</f>
        <v/>
      </c>
      <c r="DO189" s="297" t="str">
        <f ca="true">+IF(OFFSET('Hygiene Data'!$D$11,0,10*ROW('Hygiene Data'!D183))="","",OFFSET('Hygiene Data'!$D$11,0,10*ROW('Hygiene Data'!D183)))</f>
        <v/>
      </c>
      <c r="DP189" s="297" t="str">
        <f ca="true">+IF(OFFSET('Hygiene Data'!$D$12,0,10*ROW('Hygiene Data'!D183))="","",OFFSET('Hygiene Data'!$D$12,0,10*ROW('Hygiene Data'!D183)))</f>
        <v/>
      </c>
      <c r="DQ189" s="297" t="str">
        <f ca="true">+IF(OFFSET('Hygiene Data'!$D$13,0,10*ROW('Hygiene Data'!D183))="","",OFFSET('Hygiene Data'!$D$13,0,10*ROW('Hygiene Data'!D183)))</f>
        <v/>
      </c>
      <c r="DR189" s="297" t="str">
        <f ca="true">+IF(OFFSET('Hygiene Data'!$E$11,0,10*ROW('Hygiene Data'!E183))="","",OFFSET('Hygiene Data'!$E$11,0,10*ROW('Hygiene Data'!E183)))</f>
        <v/>
      </c>
      <c r="DS189" s="297" t="str">
        <f ca="true">+IF(OFFSET('Hygiene Data'!$E$12,0,10*ROW('Hygiene Data'!E183))="","",OFFSET('Hygiene Data'!$E$12,0,10*ROW('Hygiene Data'!E183)))</f>
        <v/>
      </c>
      <c r="DT189" s="297" t="str">
        <f ca="true">+IF(OFFSET('Hygiene Data'!$E$13,0,10*ROW('Hygiene Data'!E183))="","",OFFSET('Hygiene Data'!$E$13,0,10*ROW('Hygiene Data'!E183)))</f>
        <v/>
      </c>
      <c r="DU189" s="297" t="str">
        <f ca="true">+IF(OFFSET('Hygiene Data'!$F$11,0,10*ROW('Hygiene Data'!F183))="","",OFFSET('Hygiene Data'!$F$11,0,10*ROW('Hygiene Data'!F183)))</f>
        <v/>
      </c>
      <c r="DV189" s="297" t="str">
        <f ca="true">+IF(OFFSET('Hygiene Data'!$F$12,0,10*ROW('Hygiene Data'!F183))="","",OFFSET('Hygiene Data'!$F$12,0,10*ROW('Hygiene Data'!F183)))</f>
        <v/>
      </c>
      <c r="DW189" s="297" t="str">
        <f ca="true">+IF(OFFSET('Hygiene Data'!$F$13,0,10*ROW('Hygiene Data'!F183))="","",OFFSET('Hygiene Data'!$F$13,0,10*ROW('Hygiene Data'!F183)))</f>
        <v/>
      </c>
      <c r="DX189" s="297" t="str">
        <f ca="true">+IF(OFFSET('Hygiene Data'!$G$11,0,10*ROW('Hygiene Data'!G183))="","",OFFSET('Hygiene Data'!$G$11,0,10*ROW('Hygiene Data'!G183)))</f>
        <v/>
      </c>
      <c r="DY189" s="297" t="str">
        <f ca="true">+IF(OFFSET('Hygiene Data'!$G$12,0,10*ROW('Hygiene Data'!G183))="","",OFFSET('Hygiene Data'!$G$12,0,10*ROW('Hygiene Data'!G183)))</f>
        <v/>
      </c>
      <c r="DZ189" s="297" t="str">
        <f ca="true">+IF(OFFSET('Hygiene Data'!$G$13,0,10*ROW('Hygiene Data'!G183))="","",OFFSET('Hygiene Data'!$G$13,0,10*ROW('Hygiene Data'!G183)))</f>
        <v/>
      </c>
      <c r="EA189" s="297" t="str">
        <f ca="true">+IF(OFFSET('Hygiene Data'!$H$11,0,10*ROW('Hygiene Data'!H183))="","",OFFSET('Hygiene Data'!$H$11,0,10*ROW('Hygiene Data'!H183)))</f>
        <v/>
      </c>
      <c r="EB189" s="297" t="str">
        <f ca="true">+IF(OFFSET('Hygiene Data'!$H$12,0,10*ROW('Hygiene Data'!H183))="","",OFFSET('Hygiene Data'!$H$12,0,10*ROW('Hygiene Data'!H183)))</f>
        <v/>
      </c>
      <c r="EC189" s="297" t="str">
        <f ca="true">+IF(OFFSET('Hygiene Data'!$H$13,0,10*ROW('Hygiene Data'!H183))="","",OFFSET('Hygiene Data'!$H$13,0,10*ROW('Hygiene Data'!H183)))</f>
        <v/>
      </c>
      <c r="ED189" s="297" t="str">
        <f ca="true">+IF(OFFSET('Hygiene Data'!$I$11,0,10*ROW('Hygiene Data'!I183))="","",OFFSET('Hygiene Data'!$I$11,0,10*ROW('Hygiene Data'!I183)))</f>
        <v/>
      </c>
      <c r="EE189" s="297" t="str">
        <f ca="true">+IF(OFFSET('Hygiene Data'!$I$12,0,10*ROW('Hygiene Data'!I183))="","",OFFSET('Hygiene Data'!$I$12,0,10*ROW('Hygiene Data'!I183)))</f>
        <v/>
      </c>
      <c r="EF189" s="29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3"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7"/>
      <c r="BS190" s="297" t="str">
        <f ca="true">+IF(OFFSET('Water Data'!$D$27,0,10*ROW('Water Data'!D184))="","",OFFSET('Water Data'!$D$27,0,10*ROW('Water Data'!D184)))</f>
        <v/>
      </c>
      <c r="BT190" s="297" t="str">
        <f ca="true">+IF(OFFSET('Water Data'!$D$28,0,10*ROW('Water Data'!D184))="","",OFFSET('Water Data'!$D$28,0,10*ROW('Water Data'!D184)))</f>
        <v/>
      </c>
      <c r="BU190" s="297" t="str">
        <f ca="true">+IF(OFFSET('Water Data'!$D$29,0,10*ROW('Water Data'!D184))="","",OFFSET('Water Data'!$D$29,0,10*ROW('Water Data'!D184)))</f>
        <v/>
      </c>
      <c r="BV190" s="297" t="str">
        <f ca="true">+IF(OFFSET('Water Data'!$E$27,0,10*ROW('Water Data'!E184))="","",OFFSET('Water Data'!$E$27,0,10*ROW('Water Data'!E184)))</f>
        <v/>
      </c>
      <c r="BW190" s="297" t="str">
        <f ca="true">+IF(OFFSET('Water Data'!$E$28,0,10*ROW('Water Data'!E184))="","",OFFSET('Water Data'!$E$28,0,10*ROW('Water Data'!E184)))</f>
        <v/>
      </c>
      <c r="BX190" s="297" t="str">
        <f ca="true">+IF(OFFSET('Water Data'!$E$29,0,10*ROW('Water Data'!E184))="","",OFFSET('Water Data'!$E$29,0,10*ROW('Water Data'!E184)))</f>
        <v/>
      </c>
      <c r="BY190" s="297" t="str">
        <f ca="true">+IF(OFFSET('Water Data'!$F$27,0,10*ROW('Water Data'!F184))="","",OFFSET('Water Data'!$F$27,0,10*ROW('Water Data'!F184)))</f>
        <v/>
      </c>
      <c r="BZ190" s="297" t="str">
        <f ca="true">+IF(OFFSET('Water Data'!$F$28,0,10*ROW('Water Data'!F184))="","",OFFSET('Water Data'!$F$28,0,10*ROW('Water Data'!F184)))</f>
        <v/>
      </c>
      <c r="CA190" s="297" t="str">
        <f ca="true">+IF(OFFSET('Water Data'!$F$29,0,10*ROW('Water Data'!F184))="","",OFFSET('Water Data'!$F$29,0,10*ROW('Water Data'!F184)))</f>
        <v/>
      </c>
      <c r="CB190" s="297" t="str">
        <f ca="true">+IF(OFFSET('Water Data'!$G$27,0,10*ROW('Water Data'!G184))="","",OFFSET('Water Data'!$G$27,0,10*ROW('Water Data'!G184)))</f>
        <v/>
      </c>
      <c r="CC190" s="297" t="str">
        <f ca="true">+IF(OFFSET('Water Data'!$G$28,0,10*ROW('Water Data'!G184))="","",OFFSET('Water Data'!$G$28,0,10*ROW('Water Data'!G184)))</f>
        <v/>
      </c>
      <c r="CD190" s="297" t="str">
        <f ca="true">+IF(OFFSET('Water Data'!$G$29,0,10*ROW('Water Data'!G184))="","",OFFSET('Water Data'!$G$29,0,10*ROW('Water Data'!G184)))</f>
        <v/>
      </c>
      <c r="CE190" s="297" t="str">
        <f ca="true">+IF(OFFSET('Water Data'!$H$27,0,10*ROW('Water Data'!H184))="","",OFFSET('Water Data'!$H$27,0,10*ROW('Water Data'!H184)))</f>
        <v/>
      </c>
      <c r="CF190" s="297" t="str">
        <f ca="true">+IF(OFFSET('Water Data'!$H$28,0,10*ROW('Water Data'!H184))="","",OFFSET('Water Data'!$H$28,0,10*ROW('Water Data'!H184)))</f>
        <v/>
      </c>
      <c r="CG190" s="297" t="str">
        <f ca="true">+IF(OFFSET('Water Data'!$H$29,0,10*ROW('Water Data'!H184))="","",OFFSET('Water Data'!$H$29,0,10*ROW('Water Data'!H184)))</f>
        <v/>
      </c>
      <c r="CH190" s="297" t="str">
        <f ca="true">+IF(OFFSET('Water Data'!$I$27,0,10*ROW('Water Data'!I184))="","",OFFSET('Water Data'!$I$27,0,10*ROW('Water Data'!I184)))</f>
        <v/>
      </c>
      <c r="CI190" s="297" t="str">
        <f ca="true">+IF(OFFSET('Water Data'!$I$28,0,10*ROW('Water Data'!I184))="","",OFFSET('Water Data'!$I$28,0,10*ROW('Water Data'!I184)))</f>
        <v/>
      </c>
      <c r="CJ190" s="297" t="str">
        <f ca="true">+IF(OFFSET('Water Data'!$I$29,0,10*ROW('Water Data'!I184))="","",OFFSET('Water Data'!$I$29,0,10*ROW('Water Data'!I184)))</f>
        <v/>
      </c>
      <c r="CK190" s="297" t="str">
        <f ca="true">+IF(OFFSET('Sanitation Data'!$D$28,0,10*ROW('Sanitation Data'!D184))="","",OFFSET('Sanitation Data'!$D$28,0,10*ROW('Sanitation Data'!D184)))</f>
        <v/>
      </c>
      <c r="CL190" s="297" t="str">
        <f ca="true">+IF(OFFSET('Sanitation Data'!$D$29,0,10*ROW('Sanitation Data'!D184))="","",OFFSET('Sanitation Data'!$D$29,0,10*ROW('Sanitation Data'!D184)))</f>
        <v/>
      </c>
      <c r="CM190" s="297" t="str">
        <f ca="true">+IF(OFFSET('Sanitation Data'!$D$30,0,10*ROW('Sanitation Data'!D184))="","",OFFSET('Sanitation Data'!$D$30,0,10*ROW('Sanitation Data'!D184)))</f>
        <v/>
      </c>
      <c r="CN190" s="297" t="str">
        <f ca="true">+IF(OFFSET('Sanitation Data'!$D$31,0,10*ROW('Sanitation Data'!D184))="","",OFFSET('Sanitation Data'!$D$31,0,10*ROW('Sanitation Data'!D184)))</f>
        <v/>
      </c>
      <c r="CO190" s="297" t="str">
        <f ca="true">+IF(OFFSET('Sanitation Data'!$D$32,0,10*ROW('Sanitation Data'!D184))="","",OFFSET('Sanitation Data'!$D$32,0,10*ROW('Sanitation Data'!D184)))</f>
        <v/>
      </c>
      <c r="CP190" s="297" t="str">
        <f ca="true">+IF(OFFSET('Sanitation Data'!$E$28,0,10*ROW('Sanitation Data'!E184))="","",OFFSET('Sanitation Data'!$E$28,0,10*ROW('Sanitation Data'!E184)))</f>
        <v/>
      </c>
      <c r="CQ190" s="297" t="str">
        <f ca="true">+IF(OFFSET('Sanitation Data'!$E$29,0,10*ROW('Sanitation Data'!E184))="","",OFFSET('Sanitation Data'!$E$29,0,10*ROW('Sanitation Data'!E184)))</f>
        <v/>
      </c>
      <c r="CR190" s="297" t="str">
        <f ca="true">+IF(OFFSET('Sanitation Data'!$E$30,0,10*ROW('Sanitation Data'!E184))="","",OFFSET('Sanitation Data'!$E$30,0,10*ROW('Sanitation Data'!E184)))</f>
        <v/>
      </c>
      <c r="CS190" s="297" t="str">
        <f ca="true">+IF(OFFSET('Sanitation Data'!$E$31,0,10*ROW('Sanitation Data'!E184))="","",OFFSET('Sanitation Data'!$E$31,0,10*ROW('Sanitation Data'!E184)))</f>
        <v/>
      </c>
      <c r="CT190" s="297" t="str">
        <f ca="true">+IF(OFFSET('Sanitation Data'!$E$32,0,10*ROW('Sanitation Data'!E184))="","",OFFSET('Sanitation Data'!$E$32,0,10*ROW('Sanitation Data'!E184)))</f>
        <v/>
      </c>
      <c r="CU190" s="297" t="str">
        <f ca="true">+IF(OFFSET('Sanitation Data'!$F$28,0,10*ROW('Sanitation Data'!F184))="","",OFFSET('Sanitation Data'!$F$28,0,10*ROW('Sanitation Data'!F184)))</f>
        <v/>
      </c>
      <c r="CV190" s="297" t="str">
        <f ca="true">+IF(OFFSET('Sanitation Data'!$F$29,0,10*ROW('Sanitation Data'!F184))="","",OFFSET('Sanitation Data'!$F$29,0,10*ROW('Sanitation Data'!F184)))</f>
        <v/>
      </c>
      <c r="CW190" s="297" t="str">
        <f ca="true">+IF(OFFSET('Sanitation Data'!$F$30,0,10*ROW('Sanitation Data'!F184))="","",OFFSET('Sanitation Data'!$F$30,0,10*ROW('Sanitation Data'!F184)))</f>
        <v/>
      </c>
      <c r="CX190" s="297" t="str">
        <f ca="true">+IF(OFFSET('Sanitation Data'!$F$31,0,10*ROW('Sanitation Data'!F184))="","",OFFSET('Sanitation Data'!$F$31,0,10*ROW('Sanitation Data'!F184)))</f>
        <v/>
      </c>
      <c r="CY190" s="297" t="str">
        <f ca="true">+IF(OFFSET('Sanitation Data'!$F$32,0,10*ROW('Sanitation Data'!F184))="","",OFFSET('Sanitation Data'!$F$32,0,10*ROW('Sanitation Data'!F184)))</f>
        <v/>
      </c>
      <c r="CZ190" s="297" t="str">
        <f ca="true">+IF(OFFSET('Sanitation Data'!$G$28,0,10*ROW('Sanitation Data'!G184))="","",OFFSET('Sanitation Data'!$G$28,0,10*ROW('Sanitation Data'!G184)))</f>
        <v/>
      </c>
      <c r="DA190" s="297" t="str">
        <f ca="true">+IF(OFFSET('Sanitation Data'!$G$29,0,10*ROW('Sanitation Data'!G184))="","",OFFSET('Sanitation Data'!$G$29,0,10*ROW('Sanitation Data'!G184)))</f>
        <v/>
      </c>
      <c r="DB190" s="297" t="str">
        <f ca="true">+IF(OFFSET('Sanitation Data'!$G$30,0,10*ROW('Sanitation Data'!G184))="","",OFFSET('Sanitation Data'!$G$30,0,10*ROW('Sanitation Data'!G184)))</f>
        <v/>
      </c>
      <c r="DC190" s="297" t="str">
        <f ca="true">+IF(OFFSET('Sanitation Data'!$G$31,0,10*ROW('Sanitation Data'!G184))="","",OFFSET('Sanitation Data'!$G$31,0,10*ROW('Sanitation Data'!G184)))</f>
        <v/>
      </c>
      <c r="DD190" s="297" t="str">
        <f ca="true">+IF(OFFSET('Sanitation Data'!$G$32,0,10*ROW('Sanitation Data'!G184))="","",OFFSET('Sanitation Data'!$G$32,0,10*ROW('Sanitation Data'!G184)))</f>
        <v/>
      </c>
      <c r="DE190" s="297" t="str">
        <f ca="true">+IF(OFFSET('Sanitation Data'!$H$28,0,10*ROW('Sanitation Data'!H184))="","",OFFSET('Sanitation Data'!$H$28,0,10*ROW('Sanitation Data'!H184)))</f>
        <v/>
      </c>
      <c r="DF190" s="297" t="str">
        <f ca="true">+IF(OFFSET('Sanitation Data'!$H$29,0,10*ROW('Sanitation Data'!H184))="","",OFFSET('Sanitation Data'!$H$29,0,10*ROW('Sanitation Data'!H184)))</f>
        <v/>
      </c>
      <c r="DG190" s="297" t="str">
        <f ca="true">+IF(OFFSET('Sanitation Data'!$H$30,0,10*ROW('Sanitation Data'!H184))="","",OFFSET('Sanitation Data'!$H$30,0,10*ROW('Sanitation Data'!H184)))</f>
        <v/>
      </c>
      <c r="DH190" s="297" t="str">
        <f ca="true">+IF(OFFSET('Sanitation Data'!$H$31,0,10*ROW('Sanitation Data'!H184))="","",OFFSET('Sanitation Data'!$H$31,0,10*ROW('Sanitation Data'!H184)))</f>
        <v/>
      </c>
      <c r="DI190" s="297" t="str">
        <f ca="true">+IF(OFFSET('Sanitation Data'!$H$32,0,10*ROW('Sanitation Data'!H184))="","",OFFSET('Sanitation Data'!$H$32,0,10*ROW('Sanitation Data'!H184)))</f>
        <v/>
      </c>
      <c r="DJ190" s="297" t="str">
        <f ca="true">+IF(OFFSET('Sanitation Data'!$I$28,0,10*ROW('Sanitation Data'!I184))="","",OFFSET('Sanitation Data'!$I$28,0,10*ROW('Sanitation Data'!I184)))</f>
        <v/>
      </c>
      <c r="DK190" s="297" t="str">
        <f ca="true">+IF(OFFSET('Sanitation Data'!$I$29,0,10*ROW('Sanitation Data'!I184))="","",OFFSET('Sanitation Data'!$I$29,0,10*ROW('Sanitation Data'!I184)))</f>
        <v/>
      </c>
      <c r="DL190" s="297" t="str">
        <f ca="true">+IF(OFFSET('Sanitation Data'!$I$30,0,10*ROW('Sanitation Data'!I184))="","",OFFSET('Sanitation Data'!$I$30,0,10*ROW('Sanitation Data'!I184)))</f>
        <v/>
      </c>
      <c r="DM190" s="297" t="str">
        <f ca="true">+IF(OFFSET('Sanitation Data'!$I$31,0,10*ROW('Sanitation Data'!I184))="","",OFFSET('Sanitation Data'!$I$31,0,10*ROW('Sanitation Data'!I184)))</f>
        <v/>
      </c>
      <c r="DN190" s="297" t="str">
        <f ca="true">+IF(OFFSET('Sanitation Data'!$I$32,0,10*ROW('Sanitation Data'!I184))="","",OFFSET('Sanitation Data'!$I$32,0,10*ROW('Sanitation Data'!I184)))</f>
        <v/>
      </c>
      <c r="DO190" s="297" t="str">
        <f ca="true">+IF(OFFSET('Hygiene Data'!$D$11,0,10*ROW('Hygiene Data'!D184))="","",OFFSET('Hygiene Data'!$D$11,0,10*ROW('Hygiene Data'!D184)))</f>
        <v/>
      </c>
      <c r="DP190" s="297" t="str">
        <f ca="true">+IF(OFFSET('Hygiene Data'!$D$12,0,10*ROW('Hygiene Data'!D184))="","",OFFSET('Hygiene Data'!$D$12,0,10*ROW('Hygiene Data'!D184)))</f>
        <v/>
      </c>
      <c r="DQ190" s="297" t="str">
        <f ca="true">+IF(OFFSET('Hygiene Data'!$D$13,0,10*ROW('Hygiene Data'!D184))="","",OFFSET('Hygiene Data'!$D$13,0,10*ROW('Hygiene Data'!D184)))</f>
        <v/>
      </c>
      <c r="DR190" s="297" t="str">
        <f ca="true">+IF(OFFSET('Hygiene Data'!$E$11,0,10*ROW('Hygiene Data'!E184))="","",OFFSET('Hygiene Data'!$E$11,0,10*ROW('Hygiene Data'!E184)))</f>
        <v/>
      </c>
      <c r="DS190" s="297" t="str">
        <f ca="true">+IF(OFFSET('Hygiene Data'!$E$12,0,10*ROW('Hygiene Data'!E184))="","",OFFSET('Hygiene Data'!$E$12,0,10*ROW('Hygiene Data'!E184)))</f>
        <v/>
      </c>
      <c r="DT190" s="297" t="str">
        <f ca="true">+IF(OFFSET('Hygiene Data'!$E$13,0,10*ROW('Hygiene Data'!E184))="","",OFFSET('Hygiene Data'!$E$13,0,10*ROW('Hygiene Data'!E184)))</f>
        <v/>
      </c>
      <c r="DU190" s="297" t="str">
        <f ca="true">+IF(OFFSET('Hygiene Data'!$F$11,0,10*ROW('Hygiene Data'!F184))="","",OFFSET('Hygiene Data'!$F$11,0,10*ROW('Hygiene Data'!F184)))</f>
        <v/>
      </c>
      <c r="DV190" s="297" t="str">
        <f ca="true">+IF(OFFSET('Hygiene Data'!$F$12,0,10*ROW('Hygiene Data'!F184))="","",OFFSET('Hygiene Data'!$F$12,0,10*ROW('Hygiene Data'!F184)))</f>
        <v/>
      </c>
      <c r="DW190" s="297" t="str">
        <f ca="true">+IF(OFFSET('Hygiene Data'!$F$13,0,10*ROW('Hygiene Data'!F184))="","",OFFSET('Hygiene Data'!$F$13,0,10*ROW('Hygiene Data'!F184)))</f>
        <v/>
      </c>
      <c r="DX190" s="297" t="str">
        <f ca="true">+IF(OFFSET('Hygiene Data'!$G$11,0,10*ROW('Hygiene Data'!G184))="","",OFFSET('Hygiene Data'!$G$11,0,10*ROW('Hygiene Data'!G184)))</f>
        <v/>
      </c>
      <c r="DY190" s="297" t="str">
        <f ca="true">+IF(OFFSET('Hygiene Data'!$G$12,0,10*ROW('Hygiene Data'!G184))="","",OFFSET('Hygiene Data'!$G$12,0,10*ROW('Hygiene Data'!G184)))</f>
        <v/>
      </c>
      <c r="DZ190" s="297" t="str">
        <f ca="true">+IF(OFFSET('Hygiene Data'!$G$13,0,10*ROW('Hygiene Data'!G184))="","",OFFSET('Hygiene Data'!$G$13,0,10*ROW('Hygiene Data'!G184)))</f>
        <v/>
      </c>
      <c r="EA190" s="297" t="str">
        <f ca="true">+IF(OFFSET('Hygiene Data'!$H$11,0,10*ROW('Hygiene Data'!H184))="","",OFFSET('Hygiene Data'!$H$11,0,10*ROW('Hygiene Data'!H184)))</f>
        <v/>
      </c>
      <c r="EB190" s="297" t="str">
        <f ca="true">+IF(OFFSET('Hygiene Data'!$H$12,0,10*ROW('Hygiene Data'!H184))="","",OFFSET('Hygiene Data'!$H$12,0,10*ROW('Hygiene Data'!H184)))</f>
        <v/>
      </c>
      <c r="EC190" s="297" t="str">
        <f ca="true">+IF(OFFSET('Hygiene Data'!$H$13,0,10*ROW('Hygiene Data'!H184))="","",OFFSET('Hygiene Data'!$H$13,0,10*ROW('Hygiene Data'!H184)))</f>
        <v/>
      </c>
      <c r="ED190" s="297" t="str">
        <f ca="true">+IF(OFFSET('Hygiene Data'!$I$11,0,10*ROW('Hygiene Data'!I184))="","",OFFSET('Hygiene Data'!$I$11,0,10*ROW('Hygiene Data'!I184)))</f>
        <v/>
      </c>
      <c r="EE190" s="297" t="str">
        <f ca="true">+IF(OFFSET('Hygiene Data'!$I$12,0,10*ROW('Hygiene Data'!I184))="","",OFFSET('Hygiene Data'!$I$12,0,10*ROW('Hygiene Data'!I184)))</f>
        <v/>
      </c>
      <c r="EF190" s="29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3"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7"/>
      <c r="BS191" s="297" t="str">
        <f ca="true">+IF(OFFSET('Water Data'!$D$27,0,10*ROW('Water Data'!D185))="","",OFFSET('Water Data'!$D$27,0,10*ROW('Water Data'!D185)))</f>
        <v/>
      </c>
      <c r="BT191" s="297" t="str">
        <f ca="true">+IF(OFFSET('Water Data'!$D$28,0,10*ROW('Water Data'!D185))="","",OFFSET('Water Data'!$D$28,0,10*ROW('Water Data'!D185)))</f>
        <v/>
      </c>
      <c r="BU191" s="297" t="str">
        <f ca="true">+IF(OFFSET('Water Data'!$D$29,0,10*ROW('Water Data'!D185))="","",OFFSET('Water Data'!$D$29,0,10*ROW('Water Data'!D185)))</f>
        <v/>
      </c>
      <c r="BV191" s="297" t="str">
        <f ca="true">+IF(OFFSET('Water Data'!$E$27,0,10*ROW('Water Data'!E185))="","",OFFSET('Water Data'!$E$27,0,10*ROW('Water Data'!E185)))</f>
        <v/>
      </c>
      <c r="BW191" s="297" t="str">
        <f ca="true">+IF(OFFSET('Water Data'!$E$28,0,10*ROW('Water Data'!E185))="","",OFFSET('Water Data'!$E$28,0,10*ROW('Water Data'!E185)))</f>
        <v/>
      </c>
      <c r="BX191" s="297" t="str">
        <f ca="true">+IF(OFFSET('Water Data'!$E$29,0,10*ROW('Water Data'!E185))="","",OFFSET('Water Data'!$E$29,0,10*ROW('Water Data'!E185)))</f>
        <v/>
      </c>
      <c r="BY191" s="297" t="str">
        <f ca="true">+IF(OFFSET('Water Data'!$F$27,0,10*ROW('Water Data'!F185))="","",OFFSET('Water Data'!$F$27,0,10*ROW('Water Data'!F185)))</f>
        <v/>
      </c>
      <c r="BZ191" s="297" t="str">
        <f ca="true">+IF(OFFSET('Water Data'!$F$28,0,10*ROW('Water Data'!F185))="","",OFFSET('Water Data'!$F$28,0,10*ROW('Water Data'!F185)))</f>
        <v/>
      </c>
      <c r="CA191" s="297" t="str">
        <f ca="true">+IF(OFFSET('Water Data'!$F$29,0,10*ROW('Water Data'!F185))="","",OFFSET('Water Data'!$F$29,0,10*ROW('Water Data'!F185)))</f>
        <v/>
      </c>
      <c r="CB191" s="297" t="str">
        <f ca="true">+IF(OFFSET('Water Data'!$G$27,0,10*ROW('Water Data'!G185))="","",OFFSET('Water Data'!$G$27,0,10*ROW('Water Data'!G185)))</f>
        <v/>
      </c>
      <c r="CC191" s="297" t="str">
        <f ca="true">+IF(OFFSET('Water Data'!$G$28,0,10*ROW('Water Data'!G185))="","",OFFSET('Water Data'!$G$28,0,10*ROW('Water Data'!G185)))</f>
        <v/>
      </c>
      <c r="CD191" s="297" t="str">
        <f ca="true">+IF(OFFSET('Water Data'!$G$29,0,10*ROW('Water Data'!G185))="","",OFFSET('Water Data'!$G$29,0,10*ROW('Water Data'!G185)))</f>
        <v/>
      </c>
      <c r="CE191" s="297" t="str">
        <f ca="true">+IF(OFFSET('Water Data'!$H$27,0,10*ROW('Water Data'!H185))="","",OFFSET('Water Data'!$H$27,0,10*ROW('Water Data'!H185)))</f>
        <v/>
      </c>
      <c r="CF191" s="297" t="str">
        <f ca="true">+IF(OFFSET('Water Data'!$H$28,0,10*ROW('Water Data'!H185))="","",OFFSET('Water Data'!$H$28,0,10*ROW('Water Data'!H185)))</f>
        <v/>
      </c>
      <c r="CG191" s="297" t="str">
        <f ca="true">+IF(OFFSET('Water Data'!$H$29,0,10*ROW('Water Data'!H185))="","",OFFSET('Water Data'!$H$29,0,10*ROW('Water Data'!H185)))</f>
        <v/>
      </c>
      <c r="CH191" s="297" t="str">
        <f ca="true">+IF(OFFSET('Water Data'!$I$27,0,10*ROW('Water Data'!I185))="","",OFFSET('Water Data'!$I$27,0,10*ROW('Water Data'!I185)))</f>
        <v/>
      </c>
      <c r="CI191" s="297" t="str">
        <f ca="true">+IF(OFFSET('Water Data'!$I$28,0,10*ROW('Water Data'!I185))="","",OFFSET('Water Data'!$I$28,0,10*ROW('Water Data'!I185)))</f>
        <v/>
      </c>
      <c r="CJ191" s="297" t="str">
        <f ca="true">+IF(OFFSET('Water Data'!$I$29,0,10*ROW('Water Data'!I185))="","",OFFSET('Water Data'!$I$29,0,10*ROW('Water Data'!I185)))</f>
        <v/>
      </c>
      <c r="CK191" s="297" t="str">
        <f ca="true">+IF(OFFSET('Sanitation Data'!$D$28,0,10*ROW('Sanitation Data'!D185))="","",OFFSET('Sanitation Data'!$D$28,0,10*ROW('Sanitation Data'!D185)))</f>
        <v/>
      </c>
      <c r="CL191" s="297" t="str">
        <f ca="true">+IF(OFFSET('Sanitation Data'!$D$29,0,10*ROW('Sanitation Data'!D185))="","",OFFSET('Sanitation Data'!$D$29,0,10*ROW('Sanitation Data'!D185)))</f>
        <v/>
      </c>
      <c r="CM191" s="297" t="str">
        <f ca="true">+IF(OFFSET('Sanitation Data'!$D$30,0,10*ROW('Sanitation Data'!D185))="","",OFFSET('Sanitation Data'!$D$30,0,10*ROW('Sanitation Data'!D185)))</f>
        <v/>
      </c>
      <c r="CN191" s="297" t="str">
        <f ca="true">+IF(OFFSET('Sanitation Data'!$D$31,0,10*ROW('Sanitation Data'!D185))="","",OFFSET('Sanitation Data'!$D$31,0,10*ROW('Sanitation Data'!D185)))</f>
        <v/>
      </c>
      <c r="CO191" s="297" t="str">
        <f ca="true">+IF(OFFSET('Sanitation Data'!$D$32,0,10*ROW('Sanitation Data'!D185))="","",OFFSET('Sanitation Data'!$D$32,0,10*ROW('Sanitation Data'!D185)))</f>
        <v/>
      </c>
      <c r="CP191" s="297" t="str">
        <f ca="true">+IF(OFFSET('Sanitation Data'!$E$28,0,10*ROW('Sanitation Data'!E185))="","",OFFSET('Sanitation Data'!$E$28,0,10*ROW('Sanitation Data'!E185)))</f>
        <v/>
      </c>
      <c r="CQ191" s="297" t="str">
        <f ca="true">+IF(OFFSET('Sanitation Data'!$E$29,0,10*ROW('Sanitation Data'!E185))="","",OFFSET('Sanitation Data'!$E$29,0,10*ROW('Sanitation Data'!E185)))</f>
        <v/>
      </c>
      <c r="CR191" s="297" t="str">
        <f ca="true">+IF(OFFSET('Sanitation Data'!$E$30,0,10*ROW('Sanitation Data'!E185))="","",OFFSET('Sanitation Data'!$E$30,0,10*ROW('Sanitation Data'!E185)))</f>
        <v/>
      </c>
      <c r="CS191" s="297" t="str">
        <f ca="true">+IF(OFFSET('Sanitation Data'!$E$31,0,10*ROW('Sanitation Data'!E185))="","",OFFSET('Sanitation Data'!$E$31,0,10*ROW('Sanitation Data'!E185)))</f>
        <v/>
      </c>
      <c r="CT191" s="297" t="str">
        <f ca="true">+IF(OFFSET('Sanitation Data'!$E$32,0,10*ROW('Sanitation Data'!E185))="","",OFFSET('Sanitation Data'!$E$32,0,10*ROW('Sanitation Data'!E185)))</f>
        <v/>
      </c>
      <c r="CU191" s="297" t="str">
        <f ca="true">+IF(OFFSET('Sanitation Data'!$F$28,0,10*ROW('Sanitation Data'!F185))="","",OFFSET('Sanitation Data'!$F$28,0,10*ROW('Sanitation Data'!F185)))</f>
        <v/>
      </c>
      <c r="CV191" s="297" t="str">
        <f ca="true">+IF(OFFSET('Sanitation Data'!$F$29,0,10*ROW('Sanitation Data'!F185))="","",OFFSET('Sanitation Data'!$F$29,0,10*ROW('Sanitation Data'!F185)))</f>
        <v/>
      </c>
      <c r="CW191" s="297" t="str">
        <f ca="true">+IF(OFFSET('Sanitation Data'!$F$30,0,10*ROW('Sanitation Data'!F185))="","",OFFSET('Sanitation Data'!$F$30,0,10*ROW('Sanitation Data'!F185)))</f>
        <v/>
      </c>
      <c r="CX191" s="297" t="str">
        <f ca="true">+IF(OFFSET('Sanitation Data'!$F$31,0,10*ROW('Sanitation Data'!F185))="","",OFFSET('Sanitation Data'!$F$31,0,10*ROW('Sanitation Data'!F185)))</f>
        <v/>
      </c>
      <c r="CY191" s="297" t="str">
        <f ca="true">+IF(OFFSET('Sanitation Data'!$F$32,0,10*ROW('Sanitation Data'!F185))="","",OFFSET('Sanitation Data'!$F$32,0,10*ROW('Sanitation Data'!F185)))</f>
        <v/>
      </c>
      <c r="CZ191" s="297" t="str">
        <f ca="true">+IF(OFFSET('Sanitation Data'!$G$28,0,10*ROW('Sanitation Data'!G185))="","",OFFSET('Sanitation Data'!$G$28,0,10*ROW('Sanitation Data'!G185)))</f>
        <v/>
      </c>
      <c r="DA191" s="297" t="str">
        <f ca="true">+IF(OFFSET('Sanitation Data'!$G$29,0,10*ROW('Sanitation Data'!G185))="","",OFFSET('Sanitation Data'!$G$29,0,10*ROW('Sanitation Data'!G185)))</f>
        <v/>
      </c>
      <c r="DB191" s="297" t="str">
        <f ca="true">+IF(OFFSET('Sanitation Data'!$G$30,0,10*ROW('Sanitation Data'!G185))="","",OFFSET('Sanitation Data'!$G$30,0,10*ROW('Sanitation Data'!G185)))</f>
        <v/>
      </c>
      <c r="DC191" s="297" t="str">
        <f ca="true">+IF(OFFSET('Sanitation Data'!$G$31,0,10*ROW('Sanitation Data'!G185))="","",OFFSET('Sanitation Data'!$G$31,0,10*ROW('Sanitation Data'!G185)))</f>
        <v/>
      </c>
      <c r="DD191" s="297" t="str">
        <f ca="true">+IF(OFFSET('Sanitation Data'!$G$32,0,10*ROW('Sanitation Data'!G185))="","",OFFSET('Sanitation Data'!$G$32,0,10*ROW('Sanitation Data'!G185)))</f>
        <v/>
      </c>
      <c r="DE191" s="297" t="str">
        <f ca="true">+IF(OFFSET('Sanitation Data'!$H$28,0,10*ROW('Sanitation Data'!H185))="","",OFFSET('Sanitation Data'!$H$28,0,10*ROW('Sanitation Data'!H185)))</f>
        <v/>
      </c>
      <c r="DF191" s="297" t="str">
        <f ca="true">+IF(OFFSET('Sanitation Data'!$H$29,0,10*ROW('Sanitation Data'!H185))="","",OFFSET('Sanitation Data'!$H$29,0,10*ROW('Sanitation Data'!H185)))</f>
        <v/>
      </c>
      <c r="DG191" s="297" t="str">
        <f ca="true">+IF(OFFSET('Sanitation Data'!$H$30,0,10*ROW('Sanitation Data'!H185))="","",OFFSET('Sanitation Data'!$H$30,0,10*ROW('Sanitation Data'!H185)))</f>
        <v/>
      </c>
      <c r="DH191" s="297" t="str">
        <f ca="true">+IF(OFFSET('Sanitation Data'!$H$31,0,10*ROW('Sanitation Data'!H185))="","",OFFSET('Sanitation Data'!$H$31,0,10*ROW('Sanitation Data'!H185)))</f>
        <v/>
      </c>
      <c r="DI191" s="297" t="str">
        <f ca="true">+IF(OFFSET('Sanitation Data'!$H$32,0,10*ROW('Sanitation Data'!H185))="","",OFFSET('Sanitation Data'!$H$32,0,10*ROW('Sanitation Data'!H185)))</f>
        <v/>
      </c>
      <c r="DJ191" s="297" t="str">
        <f ca="true">+IF(OFFSET('Sanitation Data'!$I$28,0,10*ROW('Sanitation Data'!I185))="","",OFFSET('Sanitation Data'!$I$28,0,10*ROW('Sanitation Data'!I185)))</f>
        <v/>
      </c>
      <c r="DK191" s="297" t="str">
        <f ca="true">+IF(OFFSET('Sanitation Data'!$I$29,0,10*ROW('Sanitation Data'!I185))="","",OFFSET('Sanitation Data'!$I$29,0,10*ROW('Sanitation Data'!I185)))</f>
        <v/>
      </c>
      <c r="DL191" s="297" t="str">
        <f ca="true">+IF(OFFSET('Sanitation Data'!$I$30,0,10*ROW('Sanitation Data'!I185))="","",OFFSET('Sanitation Data'!$I$30,0,10*ROW('Sanitation Data'!I185)))</f>
        <v/>
      </c>
      <c r="DM191" s="297" t="str">
        <f ca="true">+IF(OFFSET('Sanitation Data'!$I$31,0,10*ROW('Sanitation Data'!I185))="","",OFFSET('Sanitation Data'!$I$31,0,10*ROW('Sanitation Data'!I185)))</f>
        <v/>
      </c>
      <c r="DN191" s="297" t="str">
        <f ca="true">+IF(OFFSET('Sanitation Data'!$I$32,0,10*ROW('Sanitation Data'!I185))="","",OFFSET('Sanitation Data'!$I$32,0,10*ROW('Sanitation Data'!I185)))</f>
        <v/>
      </c>
      <c r="DO191" s="297" t="str">
        <f ca="true">+IF(OFFSET('Hygiene Data'!$D$11,0,10*ROW('Hygiene Data'!D185))="","",OFFSET('Hygiene Data'!$D$11,0,10*ROW('Hygiene Data'!D185)))</f>
        <v/>
      </c>
      <c r="DP191" s="297" t="str">
        <f ca="true">+IF(OFFSET('Hygiene Data'!$D$12,0,10*ROW('Hygiene Data'!D185))="","",OFFSET('Hygiene Data'!$D$12,0,10*ROW('Hygiene Data'!D185)))</f>
        <v/>
      </c>
      <c r="DQ191" s="297" t="str">
        <f ca="true">+IF(OFFSET('Hygiene Data'!$D$13,0,10*ROW('Hygiene Data'!D185))="","",OFFSET('Hygiene Data'!$D$13,0,10*ROW('Hygiene Data'!D185)))</f>
        <v/>
      </c>
      <c r="DR191" s="297" t="str">
        <f ca="true">+IF(OFFSET('Hygiene Data'!$E$11,0,10*ROW('Hygiene Data'!E185))="","",OFFSET('Hygiene Data'!$E$11,0,10*ROW('Hygiene Data'!E185)))</f>
        <v/>
      </c>
      <c r="DS191" s="297" t="str">
        <f ca="true">+IF(OFFSET('Hygiene Data'!$E$12,0,10*ROW('Hygiene Data'!E185))="","",OFFSET('Hygiene Data'!$E$12,0,10*ROW('Hygiene Data'!E185)))</f>
        <v/>
      </c>
      <c r="DT191" s="297" t="str">
        <f ca="true">+IF(OFFSET('Hygiene Data'!$E$13,0,10*ROW('Hygiene Data'!E185))="","",OFFSET('Hygiene Data'!$E$13,0,10*ROW('Hygiene Data'!E185)))</f>
        <v/>
      </c>
      <c r="DU191" s="297" t="str">
        <f ca="true">+IF(OFFSET('Hygiene Data'!$F$11,0,10*ROW('Hygiene Data'!F185))="","",OFFSET('Hygiene Data'!$F$11,0,10*ROW('Hygiene Data'!F185)))</f>
        <v/>
      </c>
      <c r="DV191" s="297" t="str">
        <f ca="true">+IF(OFFSET('Hygiene Data'!$F$12,0,10*ROW('Hygiene Data'!F185))="","",OFFSET('Hygiene Data'!$F$12,0,10*ROW('Hygiene Data'!F185)))</f>
        <v/>
      </c>
      <c r="DW191" s="297" t="str">
        <f ca="true">+IF(OFFSET('Hygiene Data'!$F$13,0,10*ROW('Hygiene Data'!F185))="","",OFFSET('Hygiene Data'!$F$13,0,10*ROW('Hygiene Data'!F185)))</f>
        <v/>
      </c>
      <c r="DX191" s="297" t="str">
        <f ca="true">+IF(OFFSET('Hygiene Data'!$G$11,0,10*ROW('Hygiene Data'!G185))="","",OFFSET('Hygiene Data'!$G$11,0,10*ROW('Hygiene Data'!G185)))</f>
        <v/>
      </c>
      <c r="DY191" s="297" t="str">
        <f ca="true">+IF(OFFSET('Hygiene Data'!$G$12,0,10*ROW('Hygiene Data'!G185))="","",OFFSET('Hygiene Data'!$G$12,0,10*ROW('Hygiene Data'!G185)))</f>
        <v/>
      </c>
      <c r="DZ191" s="297" t="str">
        <f ca="true">+IF(OFFSET('Hygiene Data'!$G$13,0,10*ROW('Hygiene Data'!G185))="","",OFFSET('Hygiene Data'!$G$13,0,10*ROW('Hygiene Data'!G185)))</f>
        <v/>
      </c>
      <c r="EA191" s="297" t="str">
        <f ca="true">+IF(OFFSET('Hygiene Data'!$H$11,0,10*ROW('Hygiene Data'!H185))="","",OFFSET('Hygiene Data'!$H$11,0,10*ROW('Hygiene Data'!H185)))</f>
        <v/>
      </c>
      <c r="EB191" s="297" t="str">
        <f ca="true">+IF(OFFSET('Hygiene Data'!$H$12,0,10*ROW('Hygiene Data'!H185))="","",OFFSET('Hygiene Data'!$H$12,0,10*ROW('Hygiene Data'!H185)))</f>
        <v/>
      </c>
      <c r="EC191" s="297" t="str">
        <f ca="true">+IF(OFFSET('Hygiene Data'!$H$13,0,10*ROW('Hygiene Data'!H185))="","",OFFSET('Hygiene Data'!$H$13,0,10*ROW('Hygiene Data'!H185)))</f>
        <v/>
      </c>
      <c r="ED191" s="297" t="str">
        <f ca="true">+IF(OFFSET('Hygiene Data'!$I$11,0,10*ROW('Hygiene Data'!I185))="","",OFFSET('Hygiene Data'!$I$11,0,10*ROW('Hygiene Data'!I185)))</f>
        <v/>
      </c>
      <c r="EE191" s="297" t="str">
        <f ca="true">+IF(OFFSET('Hygiene Data'!$I$12,0,10*ROW('Hygiene Data'!I185))="","",OFFSET('Hygiene Data'!$I$12,0,10*ROW('Hygiene Data'!I185)))</f>
        <v/>
      </c>
      <c r="EF191" s="29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3"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7"/>
      <c r="BS192" s="297" t="str">
        <f ca="true">+IF(OFFSET('Water Data'!$D$27,0,10*ROW('Water Data'!D186))="","",OFFSET('Water Data'!$D$27,0,10*ROW('Water Data'!D186)))</f>
        <v/>
      </c>
      <c r="BT192" s="297" t="str">
        <f ca="true">+IF(OFFSET('Water Data'!$D$28,0,10*ROW('Water Data'!D186))="","",OFFSET('Water Data'!$D$28,0,10*ROW('Water Data'!D186)))</f>
        <v/>
      </c>
      <c r="BU192" s="297" t="str">
        <f ca="true">+IF(OFFSET('Water Data'!$D$29,0,10*ROW('Water Data'!D186))="","",OFFSET('Water Data'!$D$29,0,10*ROW('Water Data'!D186)))</f>
        <v/>
      </c>
      <c r="BV192" s="297" t="str">
        <f ca="true">+IF(OFFSET('Water Data'!$E$27,0,10*ROW('Water Data'!E186))="","",OFFSET('Water Data'!$E$27,0,10*ROW('Water Data'!E186)))</f>
        <v/>
      </c>
      <c r="BW192" s="297" t="str">
        <f ca="true">+IF(OFFSET('Water Data'!$E$28,0,10*ROW('Water Data'!E186))="","",OFFSET('Water Data'!$E$28,0,10*ROW('Water Data'!E186)))</f>
        <v/>
      </c>
      <c r="BX192" s="297" t="str">
        <f ca="true">+IF(OFFSET('Water Data'!$E$29,0,10*ROW('Water Data'!E186))="","",OFFSET('Water Data'!$E$29,0,10*ROW('Water Data'!E186)))</f>
        <v/>
      </c>
      <c r="BY192" s="297" t="str">
        <f ca="true">+IF(OFFSET('Water Data'!$F$27,0,10*ROW('Water Data'!F186))="","",OFFSET('Water Data'!$F$27,0,10*ROW('Water Data'!F186)))</f>
        <v/>
      </c>
      <c r="BZ192" s="297" t="str">
        <f ca="true">+IF(OFFSET('Water Data'!$F$28,0,10*ROW('Water Data'!F186))="","",OFFSET('Water Data'!$F$28,0,10*ROW('Water Data'!F186)))</f>
        <v/>
      </c>
      <c r="CA192" s="297" t="str">
        <f ca="true">+IF(OFFSET('Water Data'!$F$29,0,10*ROW('Water Data'!F186))="","",OFFSET('Water Data'!$F$29,0,10*ROW('Water Data'!F186)))</f>
        <v/>
      </c>
      <c r="CB192" s="297" t="str">
        <f ca="true">+IF(OFFSET('Water Data'!$G$27,0,10*ROW('Water Data'!G186))="","",OFFSET('Water Data'!$G$27,0,10*ROW('Water Data'!G186)))</f>
        <v/>
      </c>
      <c r="CC192" s="297" t="str">
        <f ca="true">+IF(OFFSET('Water Data'!$G$28,0,10*ROW('Water Data'!G186))="","",OFFSET('Water Data'!$G$28,0,10*ROW('Water Data'!G186)))</f>
        <v/>
      </c>
      <c r="CD192" s="297" t="str">
        <f ca="true">+IF(OFFSET('Water Data'!$G$29,0,10*ROW('Water Data'!G186))="","",OFFSET('Water Data'!$G$29,0,10*ROW('Water Data'!G186)))</f>
        <v/>
      </c>
      <c r="CE192" s="297" t="str">
        <f ca="true">+IF(OFFSET('Water Data'!$H$27,0,10*ROW('Water Data'!H186))="","",OFFSET('Water Data'!$H$27,0,10*ROW('Water Data'!H186)))</f>
        <v/>
      </c>
      <c r="CF192" s="297" t="str">
        <f ca="true">+IF(OFFSET('Water Data'!$H$28,0,10*ROW('Water Data'!H186))="","",OFFSET('Water Data'!$H$28,0,10*ROW('Water Data'!H186)))</f>
        <v/>
      </c>
      <c r="CG192" s="297" t="str">
        <f ca="true">+IF(OFFSET('Water Data'!$H$29,0,10*ROW('Water Data'!H186))="","",OFFSET('Water Data'!$H$29,0,10*ROW('Water Data'!H186)))</f>
        <v/>
      </c>
      <c r="CH192" s="297" t="str">
        <f ca="true">+IF(OFFSET('Water Data'!$I$27,0,10*ROW('Water Data'!I186))="","",OFFSET('Water Data'!$I$27,0,10*ROW('Water Data'!I186)))</f>
        <v/>
      </c>
      <c r="CI192" s="297" t="str">
        <f ca="true">+IF(OFFSET('Water Data'!$I$28,0,10*ROW('Water Data'!I186))="","",OFFSET('Water Data'!$I$28,0,10*ROW('Water Data'!I186)))</f>
        <v/>
      </c>
      <c r="CJ192" s="297" t="str">
        <f ca="true">+IF(OFFSET('Water Data'!$I$29,0,10*ROW('Water Data'!I186))="","",OFFSET('Water Data'!$I$29,0,10*ROW('Water Data'!I186)))</f>
        <v/>
      </c>
      <c r="CK192" s="297" t="str">
        <f ca="true">+IF(OFFSET('Sanitation Data'!$D$28,0,10*ROW('Sanitation Data'!D186))="","",OFFSET('Sanitation Data'!$D$28,0,10*ROW('Sanitation Data'!D186)))</f>
        <v/>
      </c>
      <c r="CL192" s="297" t="str">
        <f ca="true">+IF(OFFSET('Sanitation Data'!$D$29,0,10*ROW('Sanitation Data'!D186))="","",OFFSET('Sanitation Data'!$D$29,0,10*ROW('Sanitation Data'!D186)))</f>
        <v/>
      </c>
      <c r="CM192" s="297" t="str">
        <f ca="true">+IF(OFFSET('Sanitation Data'!$D$30,0,10*ROW('Sanitation Data'!D186))="","",OFFSET('Sanitation Data'!$D$30,0,10*ROW('Sanitation Data'!D186)))</f>
        <v/>
      </c>
      <c r="CN192" s="297" t="str">
        <f ca="true">+IF(OFFSET('Sanitation Data'!$D$31,0,10*ROW('Sanitation Data'!D186))="","",OFFSET('Sanitation Data'!$D$31,0,10*ROW('Sanitation Data'!D186)))</f>
        <v/>
      </c>
      <c r="CO192" s="297" t="str">
        <f ca="true">+IF(OFFSET('Sanitation Data'!$D$32,0,10*ROW('Sanitation Data'!D186))="","",OFFSET('Sanitation Data'!$D$32,0,10*ROW('Sanitation Data'!D186)))</f>
        <v/>
      </c>
      <c r="CP192" s="297" t="str">
        <f ca="true">+IF(OFFSET('Sanitation Data'!$E$28,0,10*ROW('Sanitation Data'!E186))="","",OFFSET('Sanitation Data'!$E$28,0,10*ROW('Sanitation Data'!E186)))</f>
        <v/>
      </c>
      <c r="CQ192" s="297" t="str">
        <f ca="true">+IF(OFFSET('Sanitation Data'!$E$29,0,10*ROW('Sanitation Data'!E186))="","",OFFSET('Sanitation Data'!$E$29,0,10*ROW('Sanitation Data'!E186)))</f>
        <v/>
      </c>
      <c r="CR192" s="297" t="str">
        <f ca="true">+IF(OFFSET('Sanitation Data'!$E$30,0,10*ROW('Sanitation Data'!E186))="","",OFFSET('Sanitation Data'!$E$30,0,10*ROW('Sanitation Data'!E186)))</f>
        <v/>
      </c>
      <c r="CS192" s="297" t="str">
        <f ca="true">+IF(OFFSET('Sanitation Data'!$E$31,0,10*ROW('Sanitation Data'!E186))="","",OFFSET('Sanitation Data'!$E$31,0,10*ROW('Sanitation Data'!E186)))</f>
        <v/>
      </c>
      <c r="CT192" s="297" t="str">
        <f ca="true">+IF(OFFSET('Sanitation Data'!$E$32,0,10*ROW('Sanitation Data'!E186))="","",OFFSET('Sanitation Data'!$E$32,0,10*ROW('Sanitation Data'!E186)))</f>
        <v/>
      </c>
      <c r="CU192" s="297" t="str">
        <f ca="true">+IF(OFFSET('Sanitation Data'!$F$28,0,10*ROW('Sanitation Data'!F186))="","",OFFSET('Sanitation Data'!$F$28,0,10*ROW('Sanitation Data'!F186)))</f>
        <v/>
      </c>
      <c r="CV192" s="297" t="str">
        <f ca="true">+IF(OFFSET('Sanitation Data'!$F$29,0,10*ROW('Sanitation Data'!F186))="","",OFFSET('Sanitation Data'!$F$29,0,10*ROW('Sanitation Data'!F186)))</f>
        <v/>
      </c>
      <c r="CW192" s="297" t="str">
        <f ca="true">+IF(OFFSET('Sanitation Data'!$F$30,0,10*ROW('Sanitation Data'!F186))="","",OFFSET('Sanitation Data'!$F$30,0,10*ROW('Sanitation Data'!F186)))</f>
        <v/>
      </c>
      <c r="CX192" s="297" t="str">
        <f ca="true">+IF(OFFSET('Sanitation Data'!$F$31,0,10*ROW('Sanitation Data'!F186))="","",OFFSET('Sanitation Data'!$F$31,0,10*ROW('Sanitation Data'!F186)))</f>
        <v/>
      </c>
      <c r="CY192" s="297" t="str">
        <f ca="true">+IF(OFFSET('Sanitation Data'!$F$32,0,10*ROW('Sanitation Data'!F186))="","",OFFSET('Sanitation Data'!$F$32,0,10*ROW('Sanitation Data'!F186)))</f>
        <v/>
      </c>
      <c r="CZ192" s="297" t="str">
        <f ca="true">+IF(OFFSET('Sanitation Data'!$G$28,0,10*ROW('Sanitation Data'!G186))="","",OFFSET('Sanitation Data'!$G$28,0,10*ROW('Sanitation Data'!G186)))</f>
        <v/>
      </c>
      <c r="DA192" s="297" t="str">
        <f ca="true">+IF(OFFSET('Sanitation Data'!$G$29,0,10*ROW('Sanitation Data'!G186))="","",OFFSET('Sanitation Data'!$G$29,0,10*ROW('Sanitation Data'!G186)))</f>
        <v/>
      </c>
      <c r="DB192" s="297" t="str">
        <f ca="true">+IF(OFFSET('Sanitation Data'!$G$30,0,10*ROW('Sanitation Data'!G186))="","",OFFSET('Sanitation Data'!$G$30,0,10*ROW('Sanitation Data'!G186)))</f>
        <v/>
      </c>
      <c r="DC192" s="297" t="str">
        <f ca="true">+IF(OFFSET('Sanitation Data'!$G$31,0,10*ROW('Sanitation Data'!G186))="","",OFFSET('Sanitation Data'!$G$31,0,10*ROW('Sanitation Data'!G186)))</f>
        <v/>
      </c>
      <c r="DD192" s="297" t="str">
        <f ca="true">+IF(OFFSET('Sanitation Data'!$G$32,0,10*ROW('Sanitation Data'!G186))="","",OFFSET('Sanitation Data'!$G$32,0,10*ROW('Sanitation Data'!G186)))</f>
        <v/>
      </c>
      <c r="DE192" s="297" t="str">
        <f ca="true">+IF(OFFSET('Sanitation Data'!$H$28,0,10*ROW('Sanitation Data'!H186))="","",OFFSET('Sanitation Data'!$H$28,0,10*ROW('Sanitation Data'!H186)))</f>
        <v/>
      </c>
      <c r="DF192" s="297" t="str">
        <f ca="true">+IF(OFFSET('Sanitation Data'!$H$29,0,10*ROW('Sanitation Data'!H186))="","",OFFSET('Sanitation Data'!$H$29,0,10*ROW('Sanitation Data'!H186)))</f>
        <v/>
      </c>
      <c r="DG192" s="297" t="str">
        <f ca="true">+IF(OFFSET('Sanitation Data'!$H$30,0,10*ROW('Sanitation Data'!H186))="","",OFFSET('Sanitation Data'!$H$30,0,10*ROW('Sanitation Data'!H186)))</f>
        <v/>
      </c>
      <c r="DH192" s="297" t="str">
        <f ca="true">+IF(OFFSET('Sanitation Data'!$H$31,0,10*ROW('Sanitation Data'!H186))="","",OFFSET('Sanitation Data'!$H$31,0,10*ROW('Sanitation Data'!H186)))</f>
        <v/>
      </c>
      <c r="DI192" s="297" t="str">
        <f ca="true">+IF(OFFSET('Sanitation Data'!$H$32,0,10*ROW('Sanitation Data'!H186))="","",OFFSET('Sanitation Data'!$H$32,0,10*ROW('Sanitation Data'!H186)))</f>
        <v/>
      </c>
      <c r="DJ192" s="297" t="str">
        <f ca="true">+IF(OFFSET('Sanitation Data'!$I$28,0,10*ROW('Sanitation Data'!I186))="","",OFFSET('Sanitation Data'!$I$28,0,10*ROW('Sanitation Data'!I186)))</f>
        <v/>
      </c>
      <c r="DK192" s="297" t="str">
        <f ca="true">+IF(OFFSET('Sanitation Data'!$I$29,0,10*ROW('Sanitation Data'!I186))="","",OFFSET('Sanitation Data'!$I$29,0,10*ROW('Sanitation Data'!I186)))</f>
        <v/>
      </c>
      <c r="DL192" s="297" t="str">
        <f ca="true">+IF(OFFSET('Sanitation Data'!$I$30,0,10*ROW('Sanitation Data'!I186))="","",OFFSET('Sanitation Data'!$I$30,0,10*ROW('Sanitation Data'!I186)))</f>
        <v/>
      </c>
      <c r="DM192" s="297" t="str">
        <f ca="true">+IF(OFFSET('Sanitation Data'!$I$31,0,10*ROW('Sanitation Data'!I186))="","",OFFSET('Sanitation Data'!$I$31,0,10*ROW('Sanitation Data'!I186)))</f>
        <v/>
      </c>
      <c r="DN192" s="297" t="str">
        <f ca="true">+IF(OFFSET('Sanitation Data'!$I$32,0,10*ROW('Sanitation Data'!I186))="","",OFFSET('Sanitation Data'!$I$32,0,10*ROW('Sanitation Data'!I186)))</f>
        <v/>
      </c>
      <c r="DO192" s="297" t="str">
        <f ca="true">+IF(OFFSET('Hygiene Data'!$D$11,0,10*ROW('Hygiene Data'!D186))="","",OFFSET('Hygiene Data'!$D$11,0,10*ROW('Hygiene Data'!D186)))</f>
        <v/>
      </c>
      <c r="DP192" s="297" t="str">
        <f ca="true">+IF(OFFSET('Hygiene Data'!$D$12,0,10*ROW('Hygiene Data'!D186))="","",OFFSET('Hygiene Data'!$D$12,0,10*ROW('Hygiene Data'!D186)))</f>
        <v/>
      </c>
      <c r="DQ192" s="297" t="str">
        <f ca="true">+IF(OFFSET('Hygiene Data'!$D$13,0,10*ROW('Hygiene Data'!D186))="","",OFFSET('Hygiene Data'!$D$13,0,10*ROW('Hygiene Data'!D186)))</f>
        <v/>
      </c>
      <c r="DR192" s="297" t="str">
        <f ca="true">+IF(OFFSET('Hygiene Data'!$E$11,0,10*ROW('Hygiene Data'!E186))="","",OFFSET('Hygiene Data'!$E$11,0,10*ROW('Hygiene Data'!E186)))</f>
        <v/>
      </c>
      <c r="DS192" s="297" t="str">
        <f ca="true">+IF(OFFSET('Hygiene Data'!$E$12,0,10*ROW('Hygiene Data'!E186))="","",OFFSET('Hygiene Data'!$E$12,0,10*ROW('Hygiene Data'!E186)))</f>
        <v/>
      </c>
      <c r="DT192" s="297" t="str">
        <f ca="true">+IF(OFFSET('Hygiene Data'!$E$13,0,10*ROW('Hygiene Data'!E186))="","",OFFSET('Hygiene Data'!$E$13,0,10*ROW('Hygiene Data'!E186)))</f>
        <v/>
      </c>
      <c r="DU192" s="297" t="str">
        <f ca="true">+IF(OFFSET('Hygiene Data'!$F$11,0,10*ROW('Hygiene Data'!F186))="","",OFFSET('Hygiene Data'!$F$11,0,10*ROW('Hygiene Data'!F186)))</f>
        <v/>
      </c>
      <c r="DV192" s="297" t="str">
        <f ca="true">+IF(OFFSET('Hygiene Data'!$F$12,0,10*ROW('Hygiene Data'!F186))="","",OFFSET('Hygiene Data'!$F$12,0,10*ROW('Hygiene Data'!F186)))</f>
        <v/>
      </c>
      <c r="DW192" s="297" t="str">
        <f ca="true">+IF(OFFSET('Hygiene Data'!$F$13,0,10*ROW('Hygiene Data'!F186))="","",OFFSET('Hygiene Data'!$F$13,0,10*ROW('Hygiene Data'!F186)))</f>
        <v/>
      </c>
      <c r="DX192" s="297" t="str">
        <f ca="true">+IF(OFFSET('Hygiene Data'!$G$11,0,10*ROW('Hygiene Data'!G186))="","",OFFSET('Hygiene Data'!$G$11,0,10*ROW('Hygiene Data'!G186)))</f>
        <v/>
      </c>
      <c r="DY192" s="297" t="str">
        <f ca="true">+IF(OFFSET('Hygiene Data'!$G$12,0,10*ROW('Hygiene Data'!G186))="","",OFFSET('Hygiene Data'!$G$12,0,10*ROW('Hygiene Data'!G186)))</f>
        <v/>
      </c>
      <c r="DZ192" s="297" t="str">
        <f ca="true">+IF(OFFSET('Hygiene Data'!$G$13,0,10*ROW('Hygiene Data'!G186))="","",OFFSET('Hygiene Data'!$G$13,0,10*ROW('Hygiene Data'!G186)))</f>
        <v/>
      </c>
      <c r="EA192" s="297" t="str">
        <f ca="true">+IF(OFFSET('Hygiene Data'!$H$11,0,10*ROW('Hygiene Data'!H186))="","",OFFSET('Hygiene Data'!$H$11,0,10*ROW('Hygiene Data'!H186)))</f>
        <v/>
      </c>
      <c r="EB192" s="297" t="str">
        <f ca="true">+IF(OFFSET('Hygiene Data'!$H$12,0,10*ROW('Hygiene Data'!H186))="","",OFFSET('Hygiene Data'!$H$12,0,10*ROW('Hygiene Data'!H186)))</f>
        <v/>
      </c>
      <c r="EC192" s="297" t="str">
        <f ca="true">+IF(OFFSET('Hygiene Data'!$H$13,0,10*ROW('Hygiene Data'!H186))="","",OFFSET('Hygiene Data'!$H$13,0,10*ROW('Hygiene Data'!H186)))</f>
        <v/>
      </c>
      <c r="ED192" s="297" t="str">
        <f ca="true">+IF(OFFSET('Hygiene Data'!$I$11,0,10*ROW('Hygiene Data'!I186))="","",OFFSET('Hygiene Data'!$I$11,0,10*ROW('Hygiene Data'!I186)))</f>
        <v/>
      </c>
      <c r="EE192" s="297" t="str">
        <f ca="true">+IF(OFFSET('Hygiene Data'!$I$12,0,10*ROW('Hygiene Data'!I186))="","",OFFSET('Hygiene Data'!$I$12,0,10*ROW('Hygiene Data'!I186)))</f>
        <v/>
      </c>
      <c r="EF192" s="29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3"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7"/>
      <c r="BS193" s="297" t="str">
        <f ca="true">+IF(OFFSET('Water Data'!$D$27,0,10*ROW('Water Data'!D187))="","",OFFSET('Water Data'!$D$27,0,10*ROW('Water Data'!D187)))</f>
        <v/>
      </c>
      <c r="BT193" s="297" t="str">
        <f ca="true">+IF(OFFSET('Water Data'!$D$28,0,10*ROW('Water Data'!D187))="","",OFFSET('Water Data'!$D$28,0,10*ROW('Water Data'!D187)))</f>
        <v/>
      </c>
      <c r="BU193" s="297" t="str">
        <f ca="true">+IF(OFFSET('Water Data'!$D$29,0,10*ROW('Water Data'!D187))="","",OFFSET('Water Data'!$D$29,0,10*ROW('Water Data'!D187)))</f>
        <v/>
      </c>
      <c r="BV193" s="297" t="str">
        <f ca="true">+IF(OFFSET('Water Data'!$E$27,0,10*ROW('Water Data'!E187))="","",OFFSET('Water Data'!$E$27,0,10*ROW('Water Data'!E187)))</f>
        <v/>
      </c>
      <c r="BW193" s="297" t="str">
        <f ca="true">+IF(OFFSET('Water Data'!$E$28,0,10*ROW('Water Data'!E187))="","",OFFSET('Water Data'!$E$28,0,10*ROW('Water Data'!E187)))</f>
        <v/>
      </c>
      <c r="BX193" s="297" t="str">
        <f ca="true">+IF(OFFSET('Water Data'!$E$29,0,10*ROW('Water Data'!E187))="","",OFFSET('Water Data'!$E$29,0,10*ROW('Water Data'!E187)))</f>
        <v/>
      </c>
      <c r="BY193" s="297" t="str">
        <f ca="true">+IF(OFFSET('Water Data'!$F$27,0,10*ROW('Water Data'!F187))="","",OFFSET('Water Data'!$F$27,0,10*ROW('Water Data'!F187)))</f>
        <v/>
      </c>
      <c r="BZ193" s="297" t="str">
        <f ca="true">+IF(OFFSET('Water Data'!$F$28,0,10*ROW('Water Data'!F187))="","",OFFSET('Water Data'!$F$28,0,10*ROW('Water Data'!F187)))</f>
        <v/>
      </c>
      <c r="CA193" s="297" t="str">
        <f ca="true">+IF(OFFSET('Water Data'!$F$29,0,10*ROW('Water Data'!F187))="","",OFFSET('Water Data'!$F$29,0,10*ROW('Water Data'!F187)))</f>
        <v/>
      </c>
      <c r="CB193" s="297" t="str">
        <f ca="true">+IF(OFFSET('Water Data'!$G$27,0,10*ROW('Water Data'!G187))="","",OFFSET('Water Data'!$G$27,0,10*ROW('Water Data'!G187)))</f>
        <v/>
      </c>
      <c r="CC193" s="297" t="str">
        <f ca="true">+IF(OFFSET('Water Data'!$G$28,0,10*ROW('Water Data'!G187))="","",OFFSET('Water Data'!$G$28,0,10*ROW('Water Data'!G187)))</f>
        <v/>
      </c>
      <c r="CD193" s="297" t="str">
        <f ca="true">+IF(OFFSET('Water Data'!$G$29,0,10*ROW('Water Data'!G187))="","",OFFSET('Water Data'!$G$29,0,10*ROW('Water Data'!G187)))</f>
        <v/>
      </c>
      <c r="CE193" s="297" t="str">
        <f ca="true">+IF(OFFSET('Water Data'!$H$27,0,10*ROW('Water Data'!H187))="","",OFFSET('Water Data'!$H$27,0,10*ROW('Water Data'!H187)))</f>
        <v/>
      </c>
      <c r="CF193" s="297" t="str">
        <f ca="true">+IF(OFFSET('Water Data'!$H$28,0,10*ROW('Water Data'!H187))="","",OFFSET('Water Data'!$H$28,0,10*ROW('Water Data'!H187)))</f>
        <v/>
      </c>
      <c r="CG193" s="297" t="str">
        <f ca="true">+IF(OFFSET('Water Data'!$H$29,0,10*ROW('Water Data'!H187))="","",OFFSET('Water Data'!$H$29,0,10*ROW('Water Data'!H187)))</f>
        <v/>
      </c>
      <c r="CH193" s="297" t="str">
        <f ca="true">+IF(OFFSET('Water Data'!$I$27,0,10*ROW('Water Data'!I187))="","",OFFSET('Water Data'!$I$27,0,10*ROW('Water Data'!I187)))</f>
        <v/>
      </c>
      <c r="CI193" s="297" t="str">
        <f ca="true">+IF(OFFSET('Water Data'!$I$28,0,10*ROW('Water Data'!I187))="","",OFFSET('Water Data'!$I$28,0,10*ROW('Water Data'!I187)))</f>
        <v/>
      </c>
      <c r="CJ193" s="297" t="str">
        <f ca="true">+IF(OFFSET('Water Data'!$I$29,0,10*ROW('Water Data'!I187))="","",OFFSET('Water Data'!$I$29,0,10*ROW('Water Data'!I187)))</f>
        <v/>
      </c>
      <c r="CK193" s="297" t="str">
        <f ca="true">+IF(OFFSET('Sanitation Data'!$D$28,0,10*ROW('Sanitation Data'!D187))="","",OFFSET('Sanitation Data'!$D$28,0,10*ROW('Sanitation Data'!D187)))</f>
        <v/>
      </c>
      <c r="CL193" s="297" t="str">
        <f ca="true">+IF(OFFSET('Sanitation Data'!$D$29,0,10*ROW('Sanitation Data'!D187))="","",OFFSET('Sanitation Data'!$D$29,0,10*ROW('Sanitation Data'!D187)))</f>
        <v/>
      </c>
      <c r="CM193" s="297" t="str">
        <f ca="true">+IF(OFFSET('Sanitation Data'!$D$30,0,10*ROW('Sanitation Data'!D187))="","",OFFSET('Sanitation Data'!$D$30,0,10*ROW('Sanitation Data'!D187)))</f>
        <v/>
      </c>
      <c r="CN193" s="297" t="str">
        <f ca="true">+IF(OFFSET('Sanitation Data'!$D$31,0,10*ROW('Sanitation Data'!D187))="","",OFFSET('Sanitation Data'!$D$31,0,10*ROW('Sanitation Data'!D187)))</f>
        <v/>
      </c>
      <c r="CO193" s="297" t="str">
        <f ca="true">+IF(OFFSET('Sanitation Data'!$D$32,0,10*ROW('Sanitation Data'!D187))="","",OFFSET('Sanitation Data'!$D$32,0,10*ROW('Sanitation Data'!D187)))</f>
        <v/>
      </c>
      <c r="CP193" s="297" t="str">
        <f ca="true">+IF(OFFSET('Sanitation Data'!$E$28,0,10*ROW('Sanitation Data'!E187))="","",OFFSET('Sanitation Data'!$E$28,0,10*ROW('Sanitation Data'!E187)))</f>
        <v/>
      </c>
      <c r="CQ193" s="297" t="str">
        <f ca="true">+IF(OFFSET('Sanitation Data'!$E$29,0,10*ROW('Sanitation Data'!E187))="","",OFFSET('Sanitation Data'!$E$29,0,10*ROW('Sanitation Data'!E187)))</f>
        <v/>
      </c>
      <c r="CR193" s="297" t="str">
        <f ca="true">+IF(OFFSET('Sanitation Data'!$E$30,0,10*ROW('Sanitation Data'!E187))="","",OFFSET('Sanitation Data'!$E$30,0,10*ROW('Sanitation Data'!E187)))</f>
        <v/>
      </c>
      <c r="CS193" s="297" t="str">
        <f ca="true">+IF(OFFSET('Sanitation Data'!$E$31,0,10*ROW('Sanitation Data'!E187))="","",OFFSET('Sanitation Data'!$E$31,0,10*ROW('Sanitation Data'!E187)))</f>
        <v/>
      </c>
      <c r="CT193" s="297" t="str">
        <f ca="true">+IF(OFFSET('Sanitation Data'!$E$32,0,10*ROW('Sanitation Data'!E187))="","",OFFSET('Sanitation Data'!$E$32,0,10*ROW('Sanitation Data'!E187)))</f>
        <v/>
      </c>
      <c r="CU193" s="297" t="str">
        <f ca="true">+IF(OFFSET('Sanitation Data'!$F$28,0,10*ROW('Sanitation Data'!F187))="","",OFFSET('Sanitation Data'!$F$28,0,10*ROW('Sanitation Data'!F187)))</f>
        <v/>
      </c>
      <c r="CV193" s="297" t="str">
        <f ca="true">+IF(OFFSET('Sanitation Data'!$F$29,0,10*ROW('Sanitation Data'!F187))="","",OFFSET('Sanitation Data'!$F$29,0,10*ROW('Sanitation Data'!F187)))</f>
        <v/>
      </c>
      <c r="CW193" s="297" t="str">
        <f ca="true">+IF(OFFSET('Sanitation Data'!$F$30,0,10*ROW('Sanitation Data'!F187))="","",OFFSET('Sanitation Data'!$F$30,0,10*ROW('Sanitation Data'!F187)))</f>
        <v/>
      </c>
      <c r="CX193" s="297" t="str">
        <f ca="true">+IF(OFFSET('Sanitation Data'!$F$31,0,10*ROW('Sanitation Data'!F187))="","",OFFSET('Sanitation Data'!$F$31,0,10*ROW('Sanitation Data'!F187)))</f>
        <v/>
      </c>
      <c r="CY193" s="297" t="str">
        <f ca="true">+IF(OFFSET('Sanitation Data'!$F$32,0,10*ROW('Sanitation Data'!F187))="","",OFFSET('Sanitation Data'!$F$32,0,10*ROW('Sanitation Data'!F187)))</f>
        <v/>
      </c>
      <c r="CZ193" s="297" t="str">
        <f ca="true">+IF(OFFSET('Sanitation Data'!$G$28,0,10*ROW('Sanitation Data'!G187))="","",OFFSET('Sanitation Data'!$G$28,0,10*ROW('Sanitation Data'!G187)))</f>
        <v/>
      </c>
      <c r="DA193" s="297" t="str">
        <f ca="true">+IF(OFFSET('Sanitation Data'!$G$29,0,10*ROW('Sanitation Data'!G187))="","",OFFSET('Sanitation Data'!$G$29,0,10*ROW('Sanitation Data'!G187)))</f>
        <v/>
      </c>
      <c r="DB193" s="297" t="str">
        <f ca="true">+IF(OFFSET('Sanitation Data'!$G$30,0,10*ROW('Sanitation Data'!G187))="","",OFFSET('Sanitation Data'!$G$30,0,10*ROW('Sanitation Data'!G187)))</f>
        <v/>
      </c>
      <c r="DC193" s="297" t="str">
        <f ca="true">+IF(OFFSET('Sanitation Data'!$G$31,0,10*ROW('Sanitation Data'!G187))="","",OFFSET('Sanitation Data'!$G$31,0,10*ROW('Sanitation Data'!G187)))</f>
        <v/>
      </c>
      <c r="DD193" s="297" t="str">
        <f ca="true">+IF(OFFSET('Sanitation Data'!$G$32,0,10*ROW('Sanitation Data'!G187))="","",OFFSET('Sanitation Data'!$G$32,0,10*ROW('Sanitation Data'!G187)))</f>
        <v/>
      </c>
      <c r="DE193" s="297" t="str">
        <f ca="true">+IF(OFFSET('Sanitation Data'!$H$28,0,10*ROW('Sanitation Data'!H187))="","",OFFSET('Sanitation Data'!$H$28,0,10*ROW('Sanitation Data'!H187)))</f>
        <v/>
      </c>
      <c r="DF193" s="297" t="str">
        <f ca="true">+IF(OFFSET('Sanitation Data'!$H$29,0,10*ROW('Sanitation Data'!H187))="","",OFFSET('Sanitation Data'!$H$29,0,10*ROW('Sanitation Data'!H187)))</f>
        <v/>
      </c>
      <c r="DG193" s="297" t="str">
        <f ca="true">+IF(OFFSET('Sanitation Data'!$H$30,0,10*ROW('Sanitation Data'!H187))="","",OFFSET('Sanitation Data'!$H$30,0,10*ROW('Sanitation Data'!H187)))</f>
        <v/>
      </c>
      <c r="DH193" s="297" t="str">
        <f ca="true">+IF(OFFSET('Sanitation Data'!$H$31,0,10*ROW('Sanitation Data'!H187))="","",OFFSET('Sanitation Data'!$H$31,0,10*ROW('Sanitation Data'!H187)))</f>
        <v/>
      </c>
      <c r="DI193" s="297" t="str">
        <f ca="true">+IF(OFFSET('Sanitation Data'!$H$32,0,10*ROW('Sanitation Data'!H187))="","",OFFSET('Sanitation Data'!$H$32,0,10*ROW('Sanitation Data'!H187)))</f>
        <v/>
      </c>
      <c r="DJ193" s="297" t="str">
        <f ca="true">+IF(OFFSET('Sanitation Data'!$I$28,0,10*ROW('Sanitation Data'!I187))="","",OFFSET('Sanitation Data'!$I$28,0,10*ROW('Sanitation Data'!I187)))</f>
        <v/>
      </c>
      <c r="DK193" s="297" t="str">
        <f ca="true">+IF(OFFSET('Sanitation Data'!$I$29,0,10*ROW('Sanitation Data'!I187))="","",OFFSET('Sanitation Data'!$I$29,0,10*ROW('Sanitation Data'!I187)))</f>
        <v/>
      </c>
      <c r="DL193" s="297" t="str">
        <f ca="true">+IF(OFFSET('Sanitation Data'!$I$30,0,10*ROW('Sanitation Data'!I187))="","",OFFSET('Sanitation Data'!$I$30,0,10*ROW('Sanitation Data'!I187)))</f>
        <v/>
      </c>
      <c r="DM193" s="297" t="str">
        <f ca="true">+IF(OFFSET('Sanitation Data'!$I$31,0,10*ROW('Sanitation Data'!I187))="","",OFFSET('Sanitation Data'!$I$31,0,10*ROW('Sanitation Data'!I187)))</f>
        <v/>
      </c>
      <c r="DN193" s="297" t="str">
        <f ca="true">+IF(OFFSET('Sanitation Data'!$I$32,0,10*ROW('Sanitation Data'!I187))="","",OFFSET('Sanitation Data'!$I$32,0,10*ROW('Sanitation Data'!I187)))</f>
        <v/>
      </c>
      <c r="DO193" s="297" t="str">
        <f ca="true">+IF(OFFSET('Hygiene Data'!$D$11,0,10*ROW('Hygiene Data'!D187))="","",OFFSET('Hygiene Data'!$D$11,0,10*ROW('Hygiene Data'!D187)))</f>
        <v/>
      </c>
      <c r="DP193" s="297" t="str">
        <f ca="true">+IF(OFFSET('Hygiene Data'!$D$12,0,10*ROW('Hygiene Data'!D187))="","",OFFSET('Hygiene Data'!$D$12,0,10*ROW('Hygiene Data'!D187)))</f>
        <v/>
      </c>
      <c r="DQ193" s="297" t="str">
        <f ca="true">+IF(OFFSET('Hygiene Data'!$D$13,0,10*ROW('Hygiene Data'!D187))="","",OFFSET('Hygiene Data'!$D$13,0,10*ROW('Hygiene Data'!D187)))</f>
        <v/>
      </c>
      <c r="DR193" s="297" t="str">
        <f ca="true">+IF(OFFSET('Hygiene Data'!$E$11,0,10*ROW('Hygiene Data'!E187))="","",OFFSET('Hygiene Data'!$E$11,0,10*ROW('Hygiene Data'!E187)))</f>
        <v/>
      </c>
      <c r="DS193" s="297" t="str">
        <f ca="true">+IF(OFFSET('Hygiene Data'!$E$12,0,10*ROW('Hygiene Data'!E187))="","",OFFSET('Hygiene Data'!$E$12,0,10*ROW('Hygiene Data'!E187)))</f>
        <v/>
      </c>
      <c r="DT193" s="297" t="str">
        <f ca="true">+IF(OFFSET('Hygiene Data'!$E$13,0,10*ROW('Hygiene Data'!E187))="","",OFFSET('Hygiene Data'!$E$13,0,10*ROW('Hygiene Data'!E187)))</f>
        <v/>
      </c>
      <c r="DU193" s="297" t="str">
        <f ca="true">+IF(OFFSET('Hygiene Data'!$F$11,0,10*ROW('Hygiene Data'!F187))="","",OFFSET('Hygiene Data'!$F$11,0,10*ROW('Hygiene Data'!F187)))</f>
        <v/>
      </c>
      <c r="DV193" s="297" t="str">
        <f ca="true">+IF(OFFSET('Hygiene Data'!$F$12,0,10*ROW('Hygiene Data'!F187))="","",OFFSET('Hygiene Data'!$F$12,0,10*ROW('Hygiene Data'!F187)))</f>
        <v/>
      </c>
      <c r="DW193" s="297" t="str">
        <f ca="true">+IF(OFFSET('Hygiene Data'!$F$13,0,10*ROW('Hygiene Data'!F187))="","",OFFSET('Hygiene Data'!$F$13,0,10*ROW('Hygiene Data'!F187)))</f>
        <v/>
      </c>
      <c r="DX193" s="297" t="str">
        <f ca="true">+IF(OFFSET('Hygiene Data'!$G$11,0,10*ROW('Hygiene Data'!G187))="","",OFFSET('Hygiene Data'!$G$11,0,10*ROW('Hygiene Data'!G187)))</f>
        <v/>
      </c>
      <c r="DY193" s="297" t="str">
        <f ca="true">+IF(OFFSET('Hygiene Data'!$G$12,0,10*ROW('Hygiene Data'!G187))="","",OFFSET('Hygiene Data'!$G$12,0,10*ROW('Hygiene Data'!G187)))</f>
        <v/>
      </c>
      <c r="DZ193" s="297" t="str">
        <f ca="true">+IF(OFFSET('Hygiene Data'!$G$13,0,10*ROW('Hygiene Data'!G187))="","",OFFSET('Hygiene Data'!$G$13,0,10*ROW('Hygiene Data'!G187)))</f>
        <v/>
      </c>
      <c r="EA193" s="297" t="str">
        <f ca="true">+IF(OFFSET('Hygiene Data'!$H$11,0,10*ROW('Hygiene Data'!H187))="","",OFFSET('Hygiene Data'!$H$11,0,10*ROW('Hygiene Data'!H187)))</f>
        <v/>
      </c>
      <c r="EB193" s="297" t="str">
        <f ca="true">+IF(OFFSET('Hygiene Data'!$H$12,0,10*ROW('Hygiene Data'!H187))="","",OFFSET('Hygiene Data'!$H$12,0,10*ROW('Hygiene Data'!H187)))</f>
        <v/>
      </c>
      <c r="EC193" s="297" t="str">
        <f ca="true">+IF(OFFSET('Hygiene Data'!$H$13,0,10*ROW('Hygiene Data'!H187))="","",OFFSET('Hygiene Data'!$H$13,0,10*ROW('Hygiene Data'!H187)))</f>
        <v/>
      </c>
      <c r="ED193" s="297" t="str">
        <f ca="true">+IF(OFFSET('Hygiene Data'!$I$11,0,10*ROW('Hygiene Data'!I187))="","",OFFSET('Hygiene Data'!$I$11,0,10*ROW('Hygiene Data'!I187)))</f>
        <v/>
      </c>
      <c r="EE193" s="297" t="str">
        <f ca="true">+IF(OFFSET('Hygiene Data'!$I$12,0,10*ROW('Hygiene Data'!I187))="","",OFFSET('Hygiene Data'!$I$12,0,10*ROW('Hygiene Data'!I187)))</f>
        <v/>
      </c>
      <c r="EF193" s="29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3"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7"/>
      <c r="BS194" s="297" t="str">
        <f ca="true">+IF(OFFSET('Water Data'!$D$27,0,10*ROW('Water Data'!D188))="","",OFFSET('Water Data'!$D$27,0,10*ROW('Water Data'!D188)))</f>
        <v/>
      </c>
      <c r="BT194" s="297" t="str">
        <f ca="true">+IF(OFFSET('Water Data'!$D$28,0,10*ROW('Water Data'!D188))="","",OFFSET('Water Data'!$D$28,0,10*ROW('Water Data'!D188)))</f>
        <v/>
      </c>
      <c r="BU194" s="297" t="str">
        <f ca="true">+IF(OFFSET('Water Data'!$D$29,0,10*ROW('Water Data'!D188))="","",OFFSET('Water Data'!$D$29,0,10*ROW('Water Data'!D188)))</f>
        <v/>
      </c>
      <c r="BV194" s="297" t="str">
        <f ca="true">+IF(OFFSET('Water Data'!$E$27,0,10*ROW('Water Data'!E188))="","",OFFSET('Water Data'!$E$27,0,10*ROW('Water Data'!E188)))</f>
        <v/>
      </c>
      <c r="BW194" s="297" t="str">
        <f ca="true">+IF(OFFSET('Water Data'!$E$28,0,10*ROW('Water Data'!E188))="","",OFFSET('Water Data'!$E$28,0,10*ROW('Water Data'!E188)))</f>
        <v/>
      </c>
      <c r="BX194" s="297" t="str">
        <f ca="true">+IF(OFFSET('Water Data'!$E$29,0,10*ROW('Water Data'!E188))="","",OFFSET('Water Data'!$E$29,0,10*ROW('Water Data'!E188)))</f>
        <v/>
      </c>
      <c r="BY194" s="297" t="str">
        <f ca="true">+IF(OFFSET('Water Data'!$F$27,0,10*ROW('Water Data'!F188))="","",OFFSET('Water Data'!$F$27,0,10*ROW('Water Data'!F188)))</f>
        <v/>
      </c>
      <c r="BZ194" s="297" t="str">
        <f ca="true">+IF(OFFSET('Water Data'!$F$28,0,10*ROW('Water Data'!F188))="","",OFFSET('Water Data'!$F$28,0,10*ROW('Water Data'!F188)))</f>
        <v/>
      </c>
      <c r="CA194" s="297" t="str">
        <f ca="true">+IF(OFFSET('Water Data'!$F$29,0,10*ROW('Water Data'!F188))="","",OFFSET('Water Data'!$F$29,0,10*ROW('Water Data'!F188)))</f>
        <v/>
      </c>
      <c r="CB194" s="297" t="str">
        <f ca="true">+IF(OFFSET('Water Data'!$G$27,0,10*ROW('Water Data'!G188))="","",OFFSET('Water Data'!$G$27,0,10*ROW('Water Data'!G188)))</f>
        <v/>
      </c>
      <c r="CC194" s="297" t="str">
        <f ca="true">+IF(OFFSET('Water Data'!$G$28,0,10*ROW('Water Data'!G188))="","",OFFSET('Water Data'!$G$28,0,10*ROW('Water Data'!G188)))</f>
        <v/>
      </c>
      <c r="CD194" s="297" t="str">
        <f ca="true">+IF(OFFSET('Water Data'!$G$29,0,10*ROW('Water Data'!G188))="","",OFFSET('Water Data'!$G$29,0,10*ROW('Water Data'!G188)))</f>
        <v/>
      </c>
      <c r="CE194" s="297" t="str">
        <f ca="true">+IF(OFFSET('Water Data'!$H$27,0,10*ROW('Water Data'!H188))="","",OFFSET('Water Data'!$H$27,0,10*ROW('Water Data'!H188)))</f>
        <v/>
      </c>
      <c r="CF194" s="297" t="str">
        <f ca="true">+IF(OFFSET('Water Data'!$H$28,0,10*ROW('Water Data'!H188))="","",OFFSET('Water Data'!$H$28,0,10*ROW('Water Data'!H188)))</f>
        <v/>
      </c>
      <c r="CG194" s="297" t="str">
        <f ca="true">+IF(OFFSET('Water Data'!$H$29,0,10*ROW('Water Data'!H188))="","",OFFSET('Water Data'!$H$29,0,10*ROW('Water Data'!H188)))</f>
        <v/>
      </c>
      <c r="CH194" s="297" t="str">
        <f ca="true">+IF(OFFSET('Water Data'!$I$27,0,10*ROW('Water Data'!I188))="","",OFFSET('Water Data'!$I$27,0,10*ROW('Water Data'!I188)))</f>
        <v/>
      </c>
      <c r="CI194" s="297" t="str">
        <f ca="true">+IF(OFFSET('Water Data'!$I$28,0,10*ROW('Water Data'!I188))="","",OFFSET('Water Data'!$I$28,0,10*ROW('Water Data'!I188)))</f>
        <v/>
      </c>
      <c r="CJ194" s="297" t="str">
        <f ca="true">+IF(OFFSET('Water Data'!$I$29,0,10*ROW('Water Data'!I188))="","",OFFSET('Water Data'!$I$29,0,10*ROW('Water Data'!I188)))</f>
        <v/>
      </c>
      <c r="CK194" s="297" t="str">
        <f ca="true">+IF(OFFSET('Sanitation Data'!$D$28,0,10*ROW('Sanitation Data'!D188))="","",OFFSET('Sanitation Data'!$D$28,0,10*ROW('Sanitation Data'!D188)))</f>
        <v/>
      </c>
      <c r="CL194" s="297" t="str">
        <f ca="true">+IF(OFFSET('Sanitation Data'!$D$29,0,10*ROW('Sanitation Data'!D188))="","",OFFSET('Sanitation Data'!$D$29,0,10*ROW('Sanitation Data'!D188)))</f>
        <v/>
      </c>
      <c r="CM194" s="297" t="str">
        <f ca="true">+IF(OFFSET('Sanitation Data'!$D$30,0,10*ROW('Sanitation Data'!D188))="","",OFFSET('Sanitation Data'!$D$30,0,10*ROW('Sanitation Data'!D188)))</f>
        <v/>
      </c>
      <c r="CN194" s="297" t="str">
        <f ca="true">+IF(OFFSET('Sanitation Data'!$D$31,0,10*ROW('Sanitation Data'!D188))="","",OFFSET('Sanitation Data'!$D$31,0,10*ROW('Sanitation Data'!D188)))</f>
        <v/>
      </c>
      <c r="CO194" s="297" t="str">
        <f ca="true">+IF(OFFSET('Sanitation Data'!$D$32,0,10*ROW('Sanitation Data'!D188))="","",OFFSET('Sanitation Data'!$D$32,0,10*ROW('Sanitation Data'!D188)))</f>
        <v/>
      </c>
      <c r="CP194" s="297" t="str">
        <f ca="true">+IF(OFFSET('Sanitation Data'!$E$28,0,10*ROW('Sanitation Data'!E188))="","",OFFSET('Sanitation Data'!$E$28,0,10*ROW('Sanitation Data'!E188)))</f>
        <v/>
      </c>
      <c r="CQ194" s="297" t="str">
        <f ca="true">+IF(OFFSET('Sanitation Data'!$E$29,0,10*ROW('Sanitation Data'!E188))="","",OFFSET('Sanitation Data'!$E$29,0,10*ROW('Sanitation Data'!E188)))</f>
        <v/>
      </c>
      <c r="CR194" s="297" t="str">
        <f ca="true">+IF(OFFSET('Sanitation Data'!$E$30,0,10*ROW('Sanitation Data'!E188))="","",OFFSET('Sanitation Data'!$E$30,0,10*ROW('Sanitation Data'!E188)))</f>
        <v/>
      </c>
      <c r="CS194" s="297" t="str">
        <f ca="true">+IF(OFFSET('Sanitation Data'!$E$31,0,10*ROW('Sanitation Data'!E188))="","",OFFSET('Sanitation Data'!$E$31,0,10*ROW('Sanitation Data'!E188)))</f>
        <v/>
      </c>
      <c r="CT194" s="297" t="str">
        <f ca="true">+IF(OFFSET('Sanitation Data'!$E$32,0,10*ROW('Sanitation Data'!E188))="","",OFFSET('Sanitation Data'!$E$32,0,10*ROW('Sanitation Data'!E188)))</f>
        <v/>
      </c>
      <c r="CU194" s="297" t="str">
        <f ca="true">+IF(OFFSET('Sanitation Data'!$F$28,0,10*ROW('Sanitation Data'!F188))="","",OFFSET('Sanitation Data'!$F$28,0,10*ROW('Sanitation Data'!F188)))</f>
        <v/>
      </c>
      <c r="CV194" s="297" t="str">
        <f ca="true">+IF(OFFSET('Sanitation Data'!$F$29,0,10*ROW('Sanitation Data'!F188))="","",OFFSET('Sanitation Data'!$F$29,0,10*ROW('Sanitation Data'!F188)))</f>
        <v/>
      </c>
      <c r="CW194" s="297" t="str">
        <f ca="true">+IF(OFFSET('Sanitation Data'!$F$30,0,10*ROW('Sanitation Data'!F188))="","",OFFSET('Sanitation Data'!$F$30,0,10*ROW('Sanitation Data'!F188)))</f>
        <v/>
      </c>
      <c r="CX194" s="297" t="str">
        <f ca="true">+IF(OFFSET('Sanitation Data'!$F$31,0,10*ROW('Sanitation Data'!F188))="","",OFFSET('Sanitation Data'!$F$31,0,10*ROW('Sanitation Data'!F188)))</f>
        <v/>
      </c>
      <c r="CY194" s="297" t="str">
        <f ca="true">+IF(OFFSET('Sanitation Data'!$F$32,0,10*ROW('Sanitation Data'!F188))="","",OFFSET('Sanitation Data'!$F$32,0,10*ROW('Sanitation Data'!F188)))</f>
        <v/>
      </c>
      <c r="CZ194" s="297" t="str">
        <f ca="true">+IF(OFFSET('Sanitation Data'!$G$28,0,10*ROW('Sanitation Data'!G188))="","",OFFSET('Sanitation Data'!$G$28,0,10*ROW('Sanitation Data'!G188)))</f>
        <v/>
      </c>
      <c r="DA194" s="297" t="str">
        <f ca="true">+IF(OFFSET('Sanitation Data'!$G$29,0,10*ROW('Sanitation Data'!G188))="","",OFFSET('Sanitation Data'!$G$29,0,10*ROW('Sanitation Data'!G188)))</f>
        <v/>
      </c>
      <c r="DB194" s="297" t="str">
        <f ca="true">+IF(OFFSET('Sanitation Data'!$G$30,0,10*ROW('Sanitation Data'!G188))="","",OFFSET('Sanitation Data'!$G$30,0,10*ROW('Sanitation Data'!G188)))</f>
        <v/>
      </c>
      <c r="DC194" s="297" t="str">
        <f ca="true">+IF(OFFSET('Sanitation Data'!$G$31,0,10*ROW('Sanitation Data'!G188))="","",OFFSET('Sanitation Data'!$G$31,0,10*ROW('Sanitation Data'!G188)))</f>
        <v/>
      </c>
      <c r="DD194" s="297" t="str">
        <f ca="true">+IF(OFFSET('Sanitation Data'!$G$32,0,10*ROW('Sanitation Data'!G188))="","",OFFSET('Sanitation Data'!$G$32,0,10*ROW('Sanitation Data'!G188)))</f>
        <v/>
      </c>
      <c r="DE194" s="297" t="str">
        <f ca="true">+IF(OFFSET('Sanitation Data'!$H$28,0,10*ROW('Sanitation Data'!H188))="","",OFFSET('Sanitation Data'!$H$28,0,10*ROW('Sanitation Data'!H188)))</f>
        <v/>
      </c>
      <c r="DF194" s="297" t="str">
        <f ca="true">+IF(OFFSET('Sanitation Data'!$H$29,0,10*ROW('Sanitation Data'!H188))="","",OFFSET('Sanitation Data'!$H$29,0,10*ROW('Sanitation Data'!H188)))</f>
        <v/>
      </c>
      <c r="DG194" s="297" t="str">
        <f ca="true">+IF(OFFSET('Sanitation Data'!$H$30,0,10*ROW('Sanitation Data'!H188))="","",OFFSET('Sanitation Data'!$H$30,0,10*ROW('Sanitation Data'!H188)))</f>
        <v/>
      </c>
      <c r="DH194" s="297" t="str">
        <f ca="true">+IF(OFFSET('Sanitation Data'!$H$31,0,10*ROW('Sanitation Data'!H188))="","",OFFSET('Sanitation Data'!$H$31,0,10*ROW('Sanitation Data'!H188)))</f>
        <v/>
      </c>
      <c r="DI194" s="297" t="str">
        <f ca="true">+IF(OFFSET('Sanitation Data'!$H$32,0,10*ROW('Sanitation Data'!H188))="","",OFFSET('Sanitation Data'!$H$32,0,10*ROW('Sanitation Data'!H188)))</f>
        <v/>
      </c>
      <c r="DJ194" s="297" t="str">
        <f ca="true">+IF(OFFSET('Sanitation Data'!$I$28,0,10*ROW('Sanitation Data'!I188))="","",OFFSET('Sanitation Data'!$I$28,0,10*ROW('Sanitation Data'!I188)))</f>
        <v/>
      </c>
      <c r="DK194" s="297" t="str">
        <f ca="true">+IF(OFFSET('Sanitation Data'!$I$29,0,10*ROW('Sanitation Data'!I188))="","",OFFSET('Sanitation Data'!$I$29,0,10*ROW('Sanitation Data'!I188)))</f>
        <v/>
      </c>
      <c r="DL194" s="297" t="str">
        <f ca="true">+IF(OFFSET('Sanitation Data'!$I$30,0,10*ROW('Sanitation Data'!I188))="","",OFFSET('Sanitation Data'!$I$30,0,10*ROW('Sanitation Data'!I188)))</f>
        <v/>
      </c>
      <c r="DM194" s="297" t="str">
        <f ca="true">+IF(OFFSET('Sanitation Data'!$I$31,0,10*ROW('Sanitation Data'!I188))="","",OFFSET('Sanitation Data'!$I$31,0,10*ROW('Sanitation Data'!I188)))</f>
        <v/>
      </c>
      <c r="DN194" s="297" t="str">
        <f ca="true">+IF(OFFSET('Sanitation Data'!$I$32,0,10*ROW('Sanitation Data'!I188))="","",OFFSET('Sanitation Data'!$I$32,0,10*ROW('Sanitation Data'!I188)))</f>
        <v/>
      </c>
      <c r="DO194" s="297" t="str">
        <f ca="true">+IF(OFFSET('Hygiene Data'!$D$11,0,10*ROW('Hygiene Data'!D188))="","",OFFSET('Hygiene Data'!$D$11,0,10*ROW('Hygiene Data'!D188)))</f>
        <v/>
      </c>
      <c r="DP194" s="297" t="str">
        <f ca="true">+IF(OFFSET('Hygiene Data'!$D$12,0,10*ROW('Hygiene Data'!D188))="","",OFFSET('Hygiene Data'!$D$12,0,10*ROW('Hygiene Data'!D188)))</f>
        <v/>
      </c>
      <c r="DQ194" s="297" t="str">
        <f ca="true">+IF(OFFSET('Hygiene Data'!$D$13,0,10*ROW('Hygiene Data'!D188))="","",OFFSET('Hygiene Data'!$D$13,0,10*ROW('Hygiene Data'!D188)))</f>
        <v/>
      </c>
      <c r="DR194" s="297" t="str">
        <f ca="true">+IF(OFFSET('Hygiene Data'!$E$11,0,10*ROW('Hygiene Data'!E188))="","",OFFSET('Hygiene Data'!$E$11,0,10*ROW('Hygiene Data'!E188)))</f>
        <v/>
      </c>
      <c r="DS194" s="297" t="str">
        <f ca="true">+IF(OFFSET('Hygiene Data'!$E$12,0,10*ROW('Hygiene Data'!E188))="","",OFFSET('Hygiene Data'!$E$12,0,10*ROW('Hygiene Data'!E188)))</f>
        <v/>
      </c>
      <c r="DT194" s="297" t="str">
        <f ca="true">+IF(OFFSET('Hygiene Data'!$E$13,0,10*ROW('Hygiene Data'!E188))="","",OFFSET('Hygiene Data'!$E$13,0,10*ROW('Hygiene Data'!E188)))</f>
        <v/>
      </c>
      <c r="DU194" s="297" t="str">
        <f ca="true">+IF(OFFSET('Hygiene Data'!$F$11,0,10*ROW('Hygiene Data'!F188))="","",OFFSET('Hygiene Data'!$F$11,0,10*ROW('Hygiene Data'!F188)))</f>
        <v/>
      </c>
      <c r="DV194" s="297" t="str">
        <f ca="true">+IF(OFFSET('Hygiene Data'!$F$12,0,10*ROW('Hygiene Data'!F188))="","",OFFSET('Hygiene Data'!$F$12,0,10*ROW('Hygiene Data'!F188)))</f>
        <v/>
      </c>
      <c r="DW194" s="297" t="str">
        <f ca="true">+IF(OFFSET('Hygiene Data'!$F$13,0,10*ROW('Hygiene Data'!F188))="","",OFFSET('Hygiene Data'!$F$13,0,10*ROW('Hygiene Data'!F188)))</f>
        <v/>
      </c>
      <c r="DX194" s="297" t="str">
        <f ca="true">+IF(OFFSET('Hygiene Data'!$G$11,0,10*ROW('Hygiene Data'!G188))="","",OFFSET('Hygiene Data'!$G$11,0,10*ROW('Hygiene Data'!G188)))</f>
        <v/>
      </c>
      <c r="DY194" s="297" t="str">
        <f ca="true">+IF(OFFSET('Hygiene Data'!$G$12,0,10*ROW('Hygiene Data'!G188))="","",OFFSET('Hygiene Data'!$G$12,0,10*ROW('Hygiene Data'!G188)))</f>
        <v/>
      </c>
      <c r="DZ194" s="297" t="str">
        <f ca="true">+IF(OFFSET('Hygiene Data'!$G$13,0,10*ROW('Hygiene Data'!G188))="","",OFFSET('Hygiene Data'!$G$13,0,10*ROW('Hygiene Data'!G188)))</f>
        <v/>
      </c>
      <c r="EA194" s="297" t="str">
        <f ca="true">+IF(OFFSET('Hygiene Data'!$H$11,0,10*ROW('Hygiene Data'!H188))="","",OFFSET('Hygiene Data'!$H$11,0,10*ROW('Hygiene Data'!H188)))</f>
        <v/>
      </c>
      <c r="EB194" s="297" t="str">
        <f ca="true">+IF(OFFSET('Hygiene Data'!$H$12,0,10*ROW('Hygiene Data'!H188))="","",OFFSET('Hygiene Data'!$H$12,0,10*ROW('Hygiene Data'!H188)))</f>
        <v/>
      </c>
      <c r="EC194" s="297" t="str">
        <f ca="true">+IF(OFFSET('Hygiene Data'!$H$13,0,10*ROW('Hygiene Data'!H188))="","",OFFSET('Hygiene Data'!$H$13,0,10*ROW('Hygiene Data'!H188)))</f>
        <v/>
      </c>
      <c r="ED194" s="297" t="str">
        <f ca="true">+IF(OFFSET('Hygiene Data'!$I$11,0,10*ROW('Hygiene Data'!I188))="","",OFFSET('Hygiene Data'!$I$11,0,10*ROW('Hygiene Data'!I188)))</f>
        <v/>
      </c>
      <c r="EE194" s="297" t="str">
        <f ca="true">+IF(OFFSET('Hygiene Data'!$I$12,0,10*ROW('Hygiene Data'!I188))="","",OFFSET('Hygiene Data'!$I$12,0,10*ROW('Hygiene Data'!I188)))</f>
        <v/>
      </c>
      <c r="EF194" s="29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3"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7"/>
      <c r="BS195" s="297" t="str">
        <f ca="true">+IF(OFFSET('Water Data'!$D$27,0,10*ROW('Water Data'!D189))="","",OFFSET('Water Data'!$D$27,0,10*ROW('Water Data'!D189)))</f>
        <v/>
      </c>
      <c r="BT195" s="297" t="str">
        <f ca="true">+IF(OFFSET('Water Data'!$D$28,0,10*ROW('Water Data'!D189))="","",OFFSET('Water Data'!$D$28,0,10*ROW('Water Data'!D189)))</f>
        <v/>
      </c>
      <c r="BU195" s="297" t="str">
        <f ca="true">+IF(OFFSET('Water Data'!$D$29,0,10*ROW('Water Data'!D189))="","",OFFSET('Water Data'!$D$29,0,10*ROW('Water Data'!D189)))</f>
        <v/>
      </c>
      <c r="BV195" s="297" t="str">
        <f ca="true">+IF(OFFSET('Water Data'!$E$27,0,10*ROW('Water Data'!E189))="","",OFFSET('Water Data'!$E$27,0,10*ROW('Water Data'!E189)))</f>
        <v/>
      </c>
      <c r="BW195" s="297" t="str">
        <f ca="true">+IF(OFFSET('Water Data'!$E$28,0,10*ROW('Water Data'!E189))="","",OFFSET('Water Data'!$E$28,0,10*ROW('Water Data'!E189)))</f>
        <v/>
      </c>
      <c r="BX195" s="297" t="str">
        <f ca="true">+IF(OFFSET('Water Data'!$E$29,0,10*ROW('Water Data'!E189))="","",OFFSET('Water Data'!$E$29,0,10*ROW('Water Data'!E189)))</f>
        <v/>
      </c>
      <c r="BY195" s="297" t="str">
        <f ca="true">+IF(OFFSET('Water Data'!$F$27,0,10*ROW('Water Data'!F189))="","",OFFSET('Water Data'!$F$27,0,10*ROW('Water Data'!F189)))</f>
        <v/>
      </c>
      <c r="BZ195" s="297" t="str">
        <f ca="true">+IF(OFFSET('Water Data'!$F$28,0,10*ROW('Water Data'!F189))="","",OFFSET('Water Data'!$F$28,0,10*ROW('Water Data'!F189)))</f>
        <v/>
      </c>
      <c r="CA195" s="297" t="str">
        <f ca="true">+IF(OFFSET('Water Data'!$F$29,0,10*ROW('Water Data'!F189))="","",OFFSET('Water Data'!$F$29,0,10*ROW('Water Data'!F189)))</f>
        <v/>
      </c>
      <c r="CB195" s="297" t="str">
        <f ca="true">+IF(OFFSET('Water Data'!$G$27,0,10*ROW('Water Data'!G189))="","",OFFSET('Water Data'!$G$27,0,10*ROW('Water Data'!G189)))</f>
        <v/>
      </c>
      <c r="CC195" s="297" t="str">
        <f ca="true">+IF(OFFSET('Water Data'!$G$28,0,10*ROW('Water Data'!G189))="","",OFFSET('Water Data'!$G$28,0,10*ROW('Water Data'!G189)))</f>
        <v/>
      </c>
      <c r="CD195" s="297" t="str">
        <f ca="true">+IF(OFFSET('Water Data'!$G$29,0,10*ROW('Water Data'!G189))="","",OFFSET('Water Data'!$G$29,0,10*ROW('Water Data'!G189)))</f>
        <v/>
      </c>
      <c r="CE195" s="297" t="str">
        <f ca="true">+IF(OFFSET('Water Data'!$H$27,0,10*ROW('Water Data'!H189))="","",OFFSET('Water Data'!$H$27,0,10*ROW('Water Data'!H189)))</f>
        <v/>
      </c>
      <c r="CF195" s="297" t="str">
        <f ca="true">+IF(OFFSET('Water Data'!$H$28,0,10*ROW('Water Data'!H189))="","",OFFSET('Water Data'!$H$28,0,10*ROW('Water Data'!H189)))</f>
        <v/>
      </c>
      <c r="CG195" s="297" t="str">
        <f ca="true">+IF(OFFSET('Water Data'!$H$29,0,10*ROW('Water Data'!H189))="","",OFFSET('Water Data'!$H$29,0,10*ROW('Water Data'!H189)))</f>
        <v/>
      </c>
      <c r="CH195" s="297" t="str">
        <f ca="true">+IF(OFFSET('Water Data'!$I$27,0,10*ROW('Water Data'!I189))="","",OFFSET('Water Data'!$I$27,0,10*ROW('Water Data'!I189)))</f>
        <v/>
      </c>
      <c r="CI195" s="297" t="str">
        <f ca="true">+IF(OFFSET('Water Data'!$I$28,0,10*ROW('Water Data'!I189))="","",OFFSET('Water Data'!$I$28,0,10*ROW('Water Data'!I189)))</f>
        <v/>
      </c>
      <c r="CJ195" s="297" t="str">
        <f ca="true">+IF(OFFSET('Water Data'!$I$29,0,10*ROW('Water Data'!I189))="","",OFFSET('Water Data'!$I$29,0,10*ROW('Water Data'!I189)))</f>
        <v/>
      </c>
      <c r="CK195" s="297" t="str">
        <f ca="true">+IF(OFFSET('Sanitation Data'!$D$28,0,10*ROW('Sanitation Data'!D189))="","",OFFSET('Sanitation Data'!$D$28,0,10*ROW('Sanitation Data'!D189)))</f>
        <v/>
      </c>
      <c r="CL195" s="297" t="str">
        <f ca="true">+IF(OFFSET('Sanitation Data'!$D$29,0,10*ROW('Sanitation Data'!D189))="","",OFFSET('Sanitation Data'!$D$29,0,10*ROW('Sanitation Data'!D189)))</f>
        <v/>
      </c>
      <c r="CM195" s="297" t="str">
        <f ca="true">+IF(OFFSET('Sanitation Data'!$D$30,0,10*ROW('Sanitation Data'!D189))="","",OFFSET('Sanitation Data'!$D$30,0,10*ROW('Sanitation Data'!D189)))</f>
        <v/>
      </c>
      <c r="CN195" s="297" t="str">
        <f ca="true">+IF(OFFSET('Sanitation Data'!$D$31,0,10*ROW('Sanitation Data'!D189))="","",OFFSET('Sanitation Data'!$D$31,0,10*ROW('Sanitation Data'!D189)))</f>
        <v/>
      </c>
      <c r="CO195" s="297" t="str">
        <f ca="true">+IF(OFFSET('Sanitation Data'!$D$32,0,10*ROW('Sanitation Data'!D189))="","",OFFSET('Sanitation Data'!$D$32,0,10*ROW('Sanitation Data'!D189)))</f>
        <v/>
      </c>
      <c r="CP195" s="297" t="str">
        <f ca="true">+IF(OFFSET('Sanitation Data'!$E$28,0,10*ROW('Sanitation Data'!E189))="","",OFFSET('Sanitation Data'!$E$28,0,10*ROW('Sanitation Data'!E189)))</f>
        <v/>
      </c>
      <c r="CQ195" s="297" t="str">
        <f ca="true">+IF(OFFSET('Sanitation Data'!$E$29,0,10*ROW('Sanitation Data'!E189))="","",OFFSET('Sanitation Data'!$E$29,0,10*ROW('Sanitation Data'!E189)))</f>
        <v/>
      </c>
      <c r="CR195" s="297" t="str">
        <f ca="true">+IF(OFFSET('Sanitation Data'!$E$30,0,10*ROW('Sanitation Data'!E189))="","",OFFSET('Sanitation Data'!$E$30,0,10*ROW('Sanitation Data'!E189)))</f>
        <v/>
      </c>
      <c r="CS195" s="297" t="str">
        <f ca="true">+IF(OFFSET('Sanitation Data'!$E$31,0,10*ROW('Sanitation Data'!E189))="","",OFFSET('Sanitation Data'!$E$31,0,10*ROW('Sanitation Data'!E189)))</f>
        <v/>
      </c>
      <c r="CT195" s="297" t="str">
        <f ca="true">+IF(OFFSET('Sanitation Data'!$E$32,0,10*ROW('Sanitation Data'!E189))="","",OFFSET('Sanitation Data'!$E$32,0,10*ROW('Sanitation Data'!E189)))</f>
        <v/>
      </c>
      <c r="CU195" s="297" t="str">
        <f ca="true">+IF(OFFSET('Sanitation Data'!$F$28,0,10*ROW('Sanitation Data'!F189))="","",OFFSET('Sanitation Data'!$F$28,0,10*ROW('Sanitation Data'!F189)))</f>
        <v/>
      </c>
      <c r="CV195" s="297" t="str">
        <f ca="true">+IF(OFFSET('Sanitation Data'!$F$29,0,10*ROW('Sanitation Data'!F189))="","",OFFSET('Sanitation Data'!$F$29,0,10*ROW('Sanitation Data'!F189)))</f>
        <v/>
      </c>
      <c r="CW195" s="297" t="str">
        <f ca="true">+IF(OFFSET('Sanitation Data'!$F$30,0,10*ROW('Sanitation Data'!F189))="","",OFFSET('Sanitation Data'!$F$30,0,10*ROW('Sanitation Data'!F189)))</f>
        <v/>
      </c>
      <c r="CX195" s="297" t="str">
        <f ca="true">+IF(OFFSET('Sanitation Data'!$F$31,0,10*ROW('Sanitation Data'!F189))="","",OFFSET('Sanitation Data'!$F$31,0,10*ROW('Sanitation Data'!F189)))</f>
        <v/>
      </c>
      <c r="CY195" s="297" t="str">
        <f ca="true">+IF(OFFSET('Sanitation Data'!$F$32,0,10*ROW('Sanitation Data'!F189))="","",OFFSET('Sanitation Data'!$F$32,0,10*ROW('Sanitation Data'!F189)))</f>
        <v/>
      </c>
      <c r="CZ195" s="297" t="str">
        <f ca="true">+IF(OFFSET('Sanitation Data'!$G$28,0,10*ROW('Sanitation Data'!G189))="","",OFFSET('Sanitation Data'!$G$28,0,10*ROW('Sanitation Data'!G189)))</f>
        <v/>
      </c>
      <c r="DA195" s="297" t="str">
        <f ca="true">+IF(OFFSET('Sanitation Data'!$G$29,0,10*ROW('Sanitation Data'!G189))="","",OFFSET('Sanitation Data'!$G$29,0,10*ROW('Sanitation Data'!G189)))</f>
        <v/>
      </c>
      <c r="DB195" s="297" t="str">
        <f ca="true">+IF(OFFSET('Sanitation Data'!$G$30,0,10*ROW('Sanitation Data'!G189))="","",OFFSET('Sanitation Data'!$G$30,0,10*ROW('Sanitation Data'!G189)))</f>
        <v/>
      </c>
      <c r="DC195" s="297" t="str">
        <f ca="true">+IF(OFFSET('Sanitation Data'!$G$31,0,10*ROW('Sanitation Data'!G189))="","",OFFSET('Sanitation Data'!$G$31,0,10*ROW('Sanitation Data'!G189)))</f>
        <v/>
      </c>
      <c r="DD195" s="297" t="str">
        <f ca="true">+IF(OFFSET('Sanitation Data'!$G$32,0,10*ROW('Sanitation Data'!G189))="","",OFFSET('Sanitation Data'!$G$32,0,10*ROW('Sanitation Data'!G189)))</f>
        <v/>
      </c>
      <c r="DE195" s="297" t="str">
        <f ca="true">+IF(OFFSET('Sanitation Data'!$H$28,0,10*ROW('Sanitation Data'!H189))="","",OFFSET('Sanitation Data'!$H$28,0,10*ROW('Sanitation Data'!H189)))</f>
        <v/>
      </c>
      <c r="DF195" s="297" t="str">
        <f ca="true">+IF(OFFSET('Sanitation Data'!$H$29,0,10*ROW('Sanitation Data'!H189))="","",OFFSET('Sanitation Data'!$H$29,0,10*ROW('Sanitation Data'!H189)))</f>
        <v/>
      </c>
      <c r="DG195" s="297" t="str">
        <f ca="true">+IF(OFFSET('Sanitation Data'!$H$30,0,10*ROW('Sanitation Data'!H189))="","",OFFSET('Sanitation Data'!$H$30,0,10*ROW('Sanitation Data'!H189)))</f>
        <v/>
      </c>
      <c r="DH195" s="297" t="str">
        <f ca="true">+IF(OFFSET('Sanitation Data'!$H$31,0,10*ROW('Sanitation Data'!H189))="","",OFFSET('Sanitation Data'!$H$31,0,10*ROW('Sanitation Data'!H189)))</f>
        <v/>
      </c>
      <c r="DI195" s="297" t="str">
        <f ca="true">+IF(OFFSET('Sanitation Data'!$H$32,0,10*ROW('Sanitation Data'!H189))="","",OFFSET('Sanitation Data'!$H$32,0,10*ROW('Sanitation Data'!H189)))</f>
        <v/>
      </c>
      <c r="DJ195" s="297" t="str">
        <f ca="true">+IF(OFFSET('Sanitation Data'!$I$28,0,10*ROW('Sanitation Data'!I189))="","",OFFSET('Sanitation Data'!$I$28,0,10*ROW('Sanitation Data'!I189)))</f>
        <v/>
      </c>
      <c r="DK195" s="297" t="str">
        <f ca="true">+IF(OFFSET('Sanitation Data'!$I$29,0,10*ROW('Sanitation Data'!I189))="","",OFFSET('Sanitation Data'!$I$29,0,10*ROW('Sanitation Data'!I189)))</f>
        <v/>
      </c>
      <c r="DL195" s="297" t="str">
        <f ca="true">+IF(OFFSET('Sanitation Data'!$I$30,0,10*ROW('Sanitation Data'!I189))="","",OFFSET('Sanitation Data'!$I$30,0,10*ROW('Sanitation Data'!I189)))</f>
        <v/>
      </c>
      <c r="DM195" s="297" t="str">
        <f ca="true">+IF(OFFSET('Sanitation Data'!$I$31,0,10*ROW('Sanitation Data'!I189))="","",OFFSET('Sanitation Data'!$I$31,0,10*ROW('Sanitation Data'!I189)))</f>
        <v/>
      </c>
      <c r="DN195" s="297" t="str">
        <f ca="true">+IF(OFFSET('Sanitation Data'!$I$32,0,10*ROW('Sanitation Data'!I189))="","",OFFSET('Sanitation Data'!$I$32,0,10*ROW('Sanitation Data'!I189)))</f>
        <v/>
      </c>
      <c r="DO195" s="297" t="str">
        <f ca="true">+IF(OFFSET('Hygiene Data'!$D$11,0,10*ROW('Hygiene Data'!D189))="","",OFFSET('Hygiene Data'!$D$11,0,10*ROW('Hygiene Data'!D189)))</f>
        <v/>
      </c>
      <c r="DP195" s="297" t="str">
        <f ca="true">+IF(OFFSET('Hygiene Data'!$D$12,0,10*ROW('Hygiene Data'!D189))="","",OFFSET('Hygiene Data'!$D$12,0,10*ROW('Hygiene Data'!D189)))</f>
        <v/>
      </c>
      <c r="DQ195" s="297" t="str">
        <f ca="true">+IF(OFFSET('Hygiene Data'!$D$13,0,10*ROW('Hygiene Data'!D189))="","",OFFSET('Hygiene Data'!$D$13,0,10*ROW('Hygiene Data'!D189)))</f>
        <v/>
      </c>
      <c r="DR195" s="297" t="str">
        <f ca="true">+IF(OFFSET('Hygiene Data'!$E$11,0,10*ROW('Hygiene Data'!E189))="","",OFFSET('Hygiene Data'!$E$11,0,10*ROW('Hygiene Data'!E189)))</f>
        <v/>
      </c>
      <c r="DS195" s="297" t="str">
        <f ca="true">+IF(OFFSET('Hygiene Data'!$E$12,0,10*ROW('Hygiene Data'!E189))="","",OFFSET('Hygiene Data'!$E$12,0,10*ROW('Hygiene Data'!E189)))</f>
        <v/>
      </c>
      <c r="DT195" s="297" t="str">
        <f ca="true">+IF(OFFSET('Hygiene Data'!$E$13,0,10*ROW('Hygiene Data'!E189))="","",OFFSET('Hygiene Data'!$E$13,0,10*ROW('Hygiene Data'!E189)))</f>
        <v/>
      </c>
      <c r="DU195" s="297" t="str">
        <f ca="true">+IF(OFFSET('Hygiene Data'!$F$11,0,10*ROW('Hygiene Data'!F189))="","",OFFSET('Hygiene Data'!$F$11,0,10*ROW('Hygiene Data'!F189)))</f>
        <v/>
      </c>
      <c r="DV195" s="297" t="str">
        <f ca="true">+IF(OFFSET('Hygiene Data'!$F$12,0,10*ROW('Hygiene Data'!F189))="","",OFFSET('Hygiene Data'!$F$12,0,10*ROW('Hygiene Data'!F189)))</f>
        <v/>
      </c>
      <c r="DW195" s="297" t="str">
        <f ca="true">+IF(OFFSET('Hygiene Data'!$F$13,0,10*ROW('Hygiene Data'!F189))="","",OFFSET('Hygiene Data'!$F$13,0,10*ROW('Hygiene Data'!F189)))</f>
        <v/>
      </c>
      <c r="DX195" s="297" t="str">
        <f ca="true">+IF(OFFSET('Hygiene Data'!$G$11,0,10*ROW('Hygiene Data'!G189))="","",OFFSET('Hygiene Data'!$G$11,0,10*ROW('Hygiene Data'!G189)))</f>
        <v/>
      </c>
      <c r="DY195" s="297" t="str">
        <f ca="true">+IF(OFFSET('Hygiene Data'!$G$12,0,10*ROW('Hygiene Data'!G189))="","",OFFSET('Hygiene Data'!$G$12,0,10*ROW('Hygiene Data'!G189)))</f>
        <v/>
      </c>
      <c r="DZ195" s="297" t="str">
        <f ca="true">+IF(OFFSET('Hygiene Data'!$G$13,0,10*ROW('Hygiene Data'!G189))="","",OFFSET('Hygiene Data'!$G$13,0,10*ROW('Hygiene Data'!G189)))</f>
        <v/>
      </c>
      <c r="EA195" s="297" t="str">
        <f ca="true">+IF(OFFSET('Hygiene Data'!$H$11,0,10*ROW('Hygiene Data'!H189))="","",OFFSET('Hygiene Data'!$H$11,0,10*ROW('Hygiene Data'!H189)))</f>
        <v/>
      </c>
      <c r="EB195" s="297" t="str">
        <f ca="true">+IF(OFFSET('Hygiene Data'!$H$12,0,10*ROW('Hygiene Data'!H189))="","",OFFSET('Hygiene Data'!$H$12,0,10*ROW('Hygiene Data'!H189)))</f>
        <v/>
      </c>
      <c r="EC195" s="297" t="str">
        <f ca="true">+IF(OFFSET('Hygiene Data'!$H$13,0,10*ROW('Hygiene Data'!H189))="","",OFFSET('Hygiene Data'!$H$13,0,10*ROW('Hygiene Data'!H189)))</f>
        <v/>
      </c>
      <c r="ED195" s="297" t="str">
        <f ca="true">+IF(OFFSET('Hygiene Data'!$I$11,0,10*ROW('Hygiene Data'!I189))="","",OFFSET('Hygiene Data'!$I$11,0,10*ROW('Hygiene Data'!I189)))</f>
        <v/>
      </c>
      <c r="EE195" s="297" t="str">
        <f ca="true">+IF(OFFSET('Hygiene Data'!$I$12,0,10*ROW('Hygiene Data'!I189))="","",OFFSET('Hygiene Data'!$I$12,0,10*ROW('Hygiene Data'!I189)))</f>
        <v/>
      </c>
      <c r="EF195" s="29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3"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7"/>
      <c r="BS196" s="297" t="str">
        <f ca="true">+IF(OFFSET('Water Data'!$D$27,0,10*ROW('Water Data'!D190))="","",OFFSET('Water Data'!$D$27,0,10*ROW('Water Data'!D190)))</f>
        <v/>
      </c>
      <c r="BT196" s="297" t="str">
        <f ca="true">+IF(OFFSET('Water Data'!$D$28,0,10*ROW('Water Data'!D190))="","",OFFSET('Water Data'!$D$28,0,10*ROW('Water Data'!D190)))</f>
        <v/>
      </c>
      <c r="BU196" s="297" t="str">
        <f ca="true">+IF(OFFSET('Water Data'!$D$29,0,10*ROW('Water Data'!D190))="","",OFFSET('Water Data'!$D$29,0,10*ROW('Water Data'!D190)))</f>
        <v/>
      </c>
      <c r="BV196" s="297" t="str">
        <f ca="true">+IF(OFFSET('Water Data'!$E$27,0,10*ROW('Water Data'!E190))="","",OFFSET('Water Data'!$E$27,0,10*ROW('Water Data'!E190)))</f>
        <v/>
      </c>
      <c r="BW196" s="297" t="str">
        <f ca="true">+IF(OFFSET('Water Data'!$E$28,0,10*ROW('Water Data'!E190))="","",OFFSET('Water Data'!$E$28,0,10*ROW('Water Data'!E190)))</f>
        <v/>
      </c>
      <c r="BX196" s="297" t="str">
        <f ca="true">+IF(OFFSET('Water Data'!$E$29,0,10*ROW('Water Data'!E190))="","",OFFSET('Water Data'!$E$29,0,10*ROW('Water Data'!E190)))</f>
        <v/>
      </c>
      <c r="BY196" s="297" t="str">
        <f ca="true">+IF(OFFSET('Water Data'!$F$27,0,10*ROW('Water Data'!F190))="","",OFFSET('Water Data'!$F$27,0,10*ROW('Water Data'!F190)))</f>
        <v/>
      </c>
      <c r="BZ196" s="297" t="str">
        <f ca="true">+IF(OFFSET('Water Data'!$F$28,0,10*ROW('Water Data'!F190))="","",OFFSET('Water Data'!$F$28,0,10*ROW('Water Data'!F190)))</f>
        <v/>
      </c>
      <c r="CA196" s="297" t="str">
        <f ca="true">+IF(OFFSET('Water Data'!$F$29,0,10*ROW('Water Data'!F190))="","",OFFSET('Water Data'!$F$29,0,10*ROW('Water Data'!F190)))</f>
        <v/>
      </c>
      <c r="CB196" s="297" t="str">
        <f ca="true">+IF(OFFSET('Water Data'!$G$27,0,10*ROW('Water Data'!G190))="","",OFFSET('Water Data'!$G$27,0,10*ROW('Water Data'!G190)))</f>
        <v/>
      </c>
      <c r="CC196" s="297" t="str">
        <f ca="true">+IF(OFFSET('Water Data'!$G$28,0,10*ROW('Water Data'!G190))="","",OFFSET('Water Data'!$G$28,0,10*ROW('Water Data'!G190)))</f>
        <v/>
      </c>
      <c r="CD196" s="297" t="str">
        <f ca="true">+IF(OFFSET('Water Data'!$G$29,0,10*ROW('Water Data'!G190))="","",OFFSET('Water Data'!$G$29,0,10*ROW('Water Data'!G190)))</f>
        <v/>
      </c>
      <c r="CE196" s="297" t="str">
        <f ca="true">+IF(OFFSET('Water Data'!$H$27,0,10*ROW('Water Data'!H190))="","",OFFSET('Water Data'!$H$27,0,10*ROW('Water Data'!H190)))</f>
        <v/>
      </c>
      <c r="CF196" s="297" t="str">
        <f ca="true">+IF(OFFSET('Water Data'!$H$28,0,10*ROW('Water Data'!H190))="","",OFFSET('Water Data'!$H$28,0,10*ROW('Water Data'!H190)))</f>
        <v/>
      </c>
      <c r="CG196" s="297" t="str">
        <f ca="true">+IF(OFFSET('Water Data'!$H$29,0,10*ROW('Water Data'!H190))="","",OFFSET('Water Data'!$H$29,0,10*ROW('Water Data'!H190)))</f>
        <v/>
      </c>
      <c r="CH196" s="297" t="str">
        <f ca="true">+IF(OFFSET('Water Data'!$I$27,0,10*ROW('Water Data'!I190))="","",OFFSET('Water Data'!$I$27,0,10*ROW('Water Data'!I190)))</f>
        <v/>
      </c>
      <c r="CI196" s="297" t="str">
        <f ca="true">+IF(OFFSET('Water Data'!$I$28,0,10*ROW('Water Data'!I190))="","",OFFSET('Water Data'!$I$28,0,10*ROW('Water Data'!I190)))</f>
        <v/>
      </c>
      <c r="CJ196" s="297" t="str">
        <f ca="true">+IF(OFFSET('Water Data'!$I$29,0,10*ROW('Water Data'!I190))="","",OFFSET('Water Data'!$I$29,0,10*ROW('Water Data'!I190)))</f>
        <v/>
      </c>
      <c r="CK196" s="297" t="str">
        <f ca="true">+IF(OFFSET('Sanitation Data'!$D$28,0,10*ROW('Sanitation Data'!D190))="","",OFFSET('Sanitation Data'!$D$28,0,10*ROW('Sanitation Data'!D190)))</f>
        <v/>
      </c>
      <c r="CL196" s="297" t="str">
        <f ca="true">+IF(OFFSET('Sanitation Data'!$D$29,0,10*ROW('Sanitation Data'!D190))="","",OFFSET('Sanitation Data'!$D$29,0,10*ROW('Sanitation Data'!D190)))</f>
        <v/>
      </c>
      <c r="CM196" s="297" t="str">
        <f ca="true">+IF(OFFSET('Sanitation Data'!$D$30,0,10*ROW('Sanitation Data'!D190))="","",OFFSET('Sanitation Data'!$D$30,0,10*ROW('Sanitation Data'!D190)))</f>
        <v/>
      </c>
      <c r="CN196" s="297" t="str">
        <f ca="true">+IF(OFFSET('Sanitation Data'!$D$31,0,10*ROW('Sanitation Data'!D190))="","",OFFSET('Sanitation Data'!$D$31,0,10*ROW('Sanitation Data'!D190)))</f>
        <v/>
      </c>
      <c r="CO196" s="297" t="str">
        <f ca="true">+IF(OFFSET('Sanitation Data'!$D$32,0,10*ROW('Sanitation Data'!D190))="","",OFFSET('Sanitation Data'!$D$32,0,10*ROW('Sanitation Data'!D190)))</f>
        <v/>
      </c>
      <c r="CP196" s="297" t="str">
        <f ca="true">+IF(OFFSET('Sanitation Data'!$E$28,0,10*ROW('Sanitation Data'!E190))="","",OFFSET('Sanitation Data'!$E$28,0,10*ROW('Sanitation Data'!E190)))</f>
        <v/>
      </c>
      <c r="CQ196" s="297" t="str">
        <f ca="true">+IF(OFFSET('Sanitation Data'!$E$29,0,10*ROW('Sanitation Data'!E190))="","",OFFSET('Sanitation Data'!$E$29,0,10*ROW('Sanitation Data'!E190)))</f>
        <v/>
      </c>
      <c r="CR196" s="297" t="str">
        <f ca="true">+IF(OFFSET('Sanitation Data'!$E$30,0,10*ROW('Sanitation Data'!E190))="","",OFFSET('Sanitation Data'!$E$30,0,10*ROW('Sanitation Data'!E190)))</f>
        <v/>
      </c>
      <c r="CS196" s="297" t="str">
        <f ca="true">+IF(OFFSET('Sanitation Data'!$E$31,0,10*ROW('Sanitation Data'!E190))="","",OFFSET('Sanitation Data'!$E$31,0,10*ROW('Sanitation Data'!E190)))</f>
        <v/>
      </c>
      <c r="CT196" s="297" t="str">
        <f ca="true">+IF(OFFSET('Sanitation Data'!$E$32,0,10*ROW('Sanitation Data'!E190))="","",OFFSET('Sanitation Data'!$E$32,0,10*ROW('Sanitation Data'!E190)))</f>
        <v/>
      </c>
      <c r="CU196" s="297" t="str">
        <f ca="true">+IF(OFFSET('Sanitation Data'!$F$28,0,10*ROW('Sanitation Data'!F190))="","",OFFSET('Sanitation Data'!$F$28,0,10*ROW('Sanitation Data'!F190)))</f>
        <v/>
      </c>
      <c r="CV196" s="297" t="str">
        <f ca="true">+IF(OFFSET('Sanitation Data'!$F$29,0,10*ROW('Sanitation Data'!F190))="","",OFFSET('Sanitation Data'!$F$29,0,10*ROW('Sanitation Data'!F190)))</f>
        <v/>
      </c>
      <c r="CW196" s="297" t="str">
        <f ca="true">+IF(OFFSET('Sanitation Data'!$F$30,0,10*ROW('Sanitation Data'!F190))="","",OFFSET('Sanitation Data'!$F$30,0,10*ROW('Sanitation Data'!F190)))</f>
        <v/>
      </c>
      <c r="CX196" s="297" t="str">
        <f ca="true">+IF(OFFSET('Sanitation Data'!$F$31,0,10*ROW('Sanitation Data'!F190))="","",OFFSET('Sanitation Data'!$F$31,0,10*ROW('Sanitation Data'!F190)))</f>
        <v/>
      </c>
      <c r="CY196" s="297" t="str">
        <f ca="true">+IF(OFFSET('Sanitation Data'!$F$32,0,10*ROW('Sanitation Data'!F190))="","",OFFSET('Sanitation Data'!$F$32,0,10*ROW('Sanitation Data'!F190)))</f>
        <v/>
      </c>
      <c r="CZ196" s="297" t="str">
        <f ca="true">+IF(OFFSET('Sanitation Data'!$G$28,0,10*ROW('Sanitation Data'!G190))="","",OFFSET('Sanitation Data'!$G$28,0,10*ROW('Sanitation Data'!G190)))</f>
        <v/>
      </c>
      <c r="DA196" s="297" t="str">
        <f ca="true">+IF(OFFSET('Sanitation Data'!$G$29,0,10*ROW('Sanitation Data'!G190))="","",OFFSET('Sanitation Data'!$G$29,0,10*ROW('Sanitation Data'!G190)))</f>
        <v/>
      </c>
      <c r="DB196" s="297" t="str">
        <f ca="true">+IF(OFFSET('Sanitation Data'!$G$30,0,10*ROW('Sanitation Data'!G190))="","",OFFSET('Sanitation Data'!$G$30,0,10*ROW('Sanitation Data'!G190)))</f>
        <v/>
      </c>
      <c r="DC196" s="297" t="str">
        <f ca="true">+IF(OFFSET('Sanitation Data'!$G$31,0,10*ROW('Sanitation Data'!G190))="","",OFFSET('Sanitation Data'!$G$31,0,10*ROW('Sanitation Data'!G190)))</f>
        <v/>
      </c>
      <c r="DD196" s="297" t="str">
        <f ca="true">+IF(OFFSET('Sanitation Data'!$G$32,0,10*ROW('Sanitation Data'!G190))="","",OFFSET('Sanitation Data'!$G$32,0,10*ROW('Sanitation Data'!G190)))</f>
        <v/>
      </c>
      <c r="DE196" s="297" t="str">
        <f ca="true">+IF(OFFSET('Sanitation Data'!$H$28,0,10*ROW('Sanitation Data'!H190))="","",OFFSET('Sanitation Data'!$H$28,0,10*ROW('Sanitation Data'!H190)))</f>
        <v/>
      </c>
      <c r="DF196" s="297" t="str">
        <f ca="true">+IF(OFFSET('Sanitation Data'!$H$29,0,10*ROW('Sanitation Data'!H190))="","",OFFSET('Sanitation Data'!$H$29,0,10*ROW('Sanitation Data'!H190)))</f>
        <v/>
      </c>
      <c r="DG196" s="297" t="str">
        <f ca="true">+IF(OFFSET('Sanitation Data'!$H$30,0,10*ROW('Sanitation Data'!H190))="","",OFFSET('Sanitation Data'!$H$30,0,10*ROW('Sanitation Data'!H190)))</f>
        <v/>
      </c>
      <c r="DH196" s="297" t="str">
        <f ca="true">+IF(OFFSET('Sanitation Data'!$H$31,0,10*ROW('Sanitation Data'!H190))="","",OFFSET('Sanitation Data'!$H$31,0,10*ROW('Sanitation Data'!H190)))</f>
        <v/>
      </c>
      <c r="DI196" s="297" t="str">
        <f ca="true">+IF(OFFSET('Sanitation Data'!$H$32,0,10*ROW('Sanitation Data'!H190))="","",OFFSET('Sanitation Data'!$H$32,0,10*ROW('Sanitation Data'!H190)))</f>
        <v/>
      </c>
      <c r="DJ196" s="297" t="str">
        <f ca="true">+IF(OFFSET('Sanitation Data'!$I$28,0,10*ROW('Sanitation Data'!I190))="","",OFFSET('Sanitation Data'!$I$28,0,10*ROW('Sanitation Data'!I190)))</f>
        <v/>
      </c>
      <c r="DK196" s="297" t="str">
        <f ca="true">+IF(OFFSET('Sanitation Data'!$I$29,0,10*ROW('Sanitation Data'!I190))="","",OFFSET('Sanitation Data'!$I$29,0,10*ROW('Sanitation Data'!I190)))</f>
        <v/>
      </c>
      <c r="DL196" s="297" t="str">
        <f ca="true">+IF(OFFSET('Sanitation Data'!$I$30,0,10*ROW('Sanitation Data'!I190))="","",OFFSET('Sanitation Data'!$I$30,0,10*ROW('Sanitation Data'!I190)))</f>
        <v/>
      </c>
      <c r="DM196" s="297" t="str">
        <f ca="true">+IF(OFFSET('Sanitation Data'!$I$31,0,10*ROW('Sanitation Data'!I190))="","",OFFSET('Sanitation Data'!$I$31,0,10*ROW('Sanitation Data'!I190)))</f>
        <v/>
      </c>
      <c r="DN196" s="297" t="str">
        <f ca="true">+IF(OFFSET('Sanitation Data'!$I$32,0,10*ROW('Sanitation Data'!I190))="","",OFFSET('Sanitation Data'!$I$32,0,10*ROW('Sanitation Data'!I190)))</f>
        <v/>
      </c>
      <c r="DO196" s="297" t="str">
        <f ca="true">+IF(OFFSET('Hygiene Data'!$D$11,0,10*ROW('Hygiene Data'!D190))="","",OFFSET('Hygiene Data'!$D$11,0,10*ROW('Hygiene Data'!D190)))</f>
        <v/>
      </c>
      <c r="DP196" s="297" t="str">
        <f ca="true">+IF(OFFSET('Hygiene Data'!$D$12,0,10*ROW('Hygiene Data'!D190))="","",OFFSET('Hygiene Data'!$D$12,0,10*ROW('Hygiene Data'!D190)))</f>
        <v/>
      </c>
      <c r="DQ196" s="297" t="str">
        <f ca="true">+IF(OFFSET('Hygiene Data'!$D$13,0,10*ROW('Hygiene Data'!D190))="","",OFFSET('Hygiene Data'!$D$13,0,10*ROW('Hygiene Data'!D190)))</f>
        <v/>
      </c>
      <c r="DR196" s="297" t="str">
        <f ca="true">+IF(OFFSET('Hygiene Data'!$E$11,0,10*ROW('Hygiene Data'!E190))="","",OFFSET('Hygiene Data'!$E$11,0,10*ROW('Hygiene Data'!E190)))</f>
        <v/>
      </c>
      <c r="DS196" s="297" t="str">
        <f ca="true">+IF(OFFSET('Hygiene Data'!$E$12,0,10*ROW('Hygiene Data'!E190))="","",OFFSET('Hygiene Data'!$E$12,0,10*ROW('Hygiene Data'!E190)))</f>
        <v/>
      </c>
      <c r="DT196" s="297" t="str">
        <f ca="true">+IF(OFFSET('Hygiene Data'!$E$13,0,10*ROW('Hygiene Data'!E190))="","",OFFSET('Hygiene Data'!$E$13,0,10*ROW('Hygiene Data'!E190)))</f>
        <v/>
      </c>
      <c r="DU196" s="297" t="str">
        <f ca="true">+IF(OFFSET('Hygiene Data'!$F$11,0,10*ROW('Hygiene Data'!F190))="","",OFFSET('Hygiene Data'!$F$11,0,10*ROW('Hygiene Data'!F190)))</f>
        <v/>
      </c>
      <c r="DV196" s="297" t="str">
        <f ca="true">+IF(OFFSET('Hygiene Data'!$F$12,0,10*ROW('Hygiene Data'!F190))="","",OFFSET('Hygiene Data'!$F$12,0,10*ROW('Hygiene Data'!F190)))</f>
        <v/>
      </c>
      <c r="DW196" s="297" t="str">
        <f ca="true">+IF(OFFSET('Hygiene Data'!$F$13,0,10*ROW('Hygiene Data'!F190))="","",OFFSET('Hygiene Data'!$F$13,0,10*ROW('Hygiene Data'!F190)))</f>
        <v/>
      </c>
      <c r="DX196" s="297" t="str">
        <f ca="true">+IF(OFFSET('Hygiene Data'!$G$11,0,10*ROW('Hygiene Data'!G190))="","",OFFSET('Hygiene Data'!$G$11,0,10*ROW('Hygiene Data'!G190)))</f>
        <v/>
      </c>
      <c r="DY196" s="297" t="str">
        <f ca="true">+IF(OFFSET('Hygiene Data'!$G$12,0,10*ROW('Hygiene Data'!G190))="","",OFFSET('Hygiene Data'!$G$12,0,10*ROW('Hygiene Data'!G190)))</f>
        <v/>
      </c>
      <c r="DZ196" s="297" t="str">
        <f ca="true">+IF(OFFSET('Hygiene Data'!$G$13,0,10*ROW('Hygiene Data'!G190))="","",OFFSET('Hygiene Data'!$G$13,0,10*ROW('Hygiene Data'!G190)))</f>
        <v/>
      </c>
      <c r="EA196" s="297" t="str">
        <f ca="true">+IF(OFFSET('Hygiene Data'!$H$11,0,10*ROW('Hygiene Data'!H190))="","",OFFSET('Hygiene Data'!$H$11,0,10*ROW('Hygiene Data'!H190)))</f>
        <v/>
      </c>
      <c r="EB196" s="297" t="str">
        <f ca="true">+IF(OFFSET('Hygiene Data'!$H$12,0,10*ROW('Hygiene Data'!H190))="","",OFFSET('Hygiene Data'!$H$12,0,10*ROW('Hygiene Data'!H190)))</f>
        <v/>
      </c>
      <c r="EC196" s="297" t="str">
        <f ca="true">+IF(OFFSET('Hygiene Data'!$H$13,0,10*ROW('Hygiene Data'!H190))="","",OFFSET('Hygiene Data'!$H$13,0,10*ROW('Hygiene Data'!H190)))</f>
        <v/>
      </c>
      <c r="ED196" s="297" t="str">
        <f ca="true">+IF(OFFSET('Hygiene Data'!$I$11,0,10*ROW('Hygiene Data'!I190))="","",OFFSET('Hygiene Data'!$I$11,0,10*ROW('Hygiene Data'!I190)))</f>
        <v/>
      </c>
      <c r="EE196" s="297" t="str">
        <f ca="true">+IF(OFFSET('Hygiene Data'!$I$12,0,10*ROW('Hygiene Data'!I190))="","",OFFSET('Hygiene Data'!$I$12,0,10*ROW('Hygiene Data'!I190)))</f>
        <v/>
      </c>
      <c r="EF196" s="29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3"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7"/>
      <c r="BS197" s="297" t="str">
        <f ca="true">+IF(OFFSET('Water Data'!$D$27,0,10*ROW('Water Data'!D191))="","",OFFSET('Water Data'!$D$27,0,10*ROW('Water Data'!D191)))</f>
        <v/>
      </c>
      <c r="BT197" s="297" t="str">
        <f ca="true">+IF(OFFSET('Water Data'!$D$28,0,10*ROW('Water Data'!D191))="","",OFFSET('Water Data'!$D$28,0,10*ROW('Water Data'!D191)))</f>
        <v/>
      </c>
      <c r="BU197" s="297" t="str">
        <f ca="true">+IF(OFFSET('Water Data'!$D$29,0,10*ROW('Water Data'!D191))="","",OFFSET('Water Data'!$D$29,0,10*ROW('Water Data'!D191)))</f>
        <v/>
      </c>
      <c r="BV197" s="297" t="str">
        <f ca="true">+IF(OFFSET('Water Data'!$E$27,0,10*ROW('Water Data'!E191))="","",OFFSET('Water Data'!$E$27,0,10*ROW('Water Data'!E191)))</f>
        <v/>
      </c>
      <c r="BW197" s="297" t="str">
        <f ca="true">+IF(OFFSET('Water Data'!$E$28,0,10*ROW('Water Data'!E191))="","",OFFSET('Water Data'!$E$28,0,10*ROW('Water Data'!E191)))</f>
        <v/>
      </c>
      <c r="BX197" s="297" t="str">
        <f ca="true">+IF(OFFSET('Water Data'!$E$29,0,10*ROW('Water Data'!E191))="","",OFFSET('Water Data'!$E$29,0,10*ROW('Water Data'!E191)))</f>
        <v/>
      </c>
      <c r="BY197" s="297" t="str">
        <f ca="true">+IF(OFFSET('Water Data'!$F$27,0,10*ROW('Water Data'!F191))="","",OFFSET('Water Data'!$F$27,0,10*ROW('Water Data'!F191)))</f>
        <v/>
      </c>
      <c r="BZ197" s="297" t="str">
        <f ca="true">+IF(OFFSET('Water Data'!$F$28,0,10*ROW('Water Data'!F191))="","",OFFSET('Water Data'!$F$28,0,10*ROW('Water Data'!F191)))</f>
        <v/>
      </c>
      <c r="CA197" s="297" t="str">
        <f ca="true">+IF(OFFSET('Water Data'!$F$29,0,10*ROW('Water Data'!F191))="","",OFFSET('Water Data'!$F$29,0,10*ROW('Water Data'!F191)))</f>
        <v/>
      </c>
      <c r="CB197" s="297" t="str">
        <f ca="true">+IF(OFFSET('Water Data'!$G$27,0,10*ROW('Water Data'!G191))="","",OFFSET('Water Data'!$G$27,0,10*ROW('Water Data'!G191)))</f>
        <v/>
      </c>
      <c r="CC197" s="297" t="str">
        <f ca="true">+IF(OFFSET('Water Data'!$G$28,0,10*ROW('Water Data'!G191))="","",OFFSET('Water Data'!$G$28,0,10*ROW('Water Data'!G191)))</f>
        <v/>
      </c>
      <c r="CD197" s="297" t="str">
        <f ca="true">+IF(OFFSET('Water Data'!$G$29,0,10*ROW('Water Data'!G191))="","",OFFSET('Water Data'!$G$29,0,10*ROW('Water Data'!G191)))</f>
        <v/>
      </c>
      <c r="CE197" s="297" t="str">
        <f ca="true">+IF(OFFSET('Water Data'!$H$27,0,10*ROW('Water Data'!H191))="","",OFFSET('Water Data'!$H$27,0,10*ROW('Water Data'!H191)))</f>
        <v/>
      </c>
      <c r="CF197" s="297" t="str">
        <f ca="true">+IF(OFFSET('Water Data'!$H$28,0,10*ROW('Water Data'!H191))="","",OFFSET('Water Data'!$H$28,0,10*ROW('Water Data'!H191)))</f>
        <v/>
      </c>
      <c r="CG197" s="297" t="str">
        <f ca="true">+IF(OFFSET('Water Data'!$H$29,0,10*ROW('Water Data'!H191))="","",OFFSET('Water Data'!$H$29,0,10*ROW('Water Data'!H191)))</f>
        <v/>
      </c>
      <c r="CH197" s="297" t="str">
        <f ca="true">+IF(OFFSET('Water Data'!$I$27,0,10*ROW('Water Data'!I191))="","",OFFSET('Water Data'!$I$27,0,10*ROW('Water Data'!I191)))</f>
        <v/>
      </c>
      <c r="CI197" s="297" t="str">
        <f ca="true">+IF(OFFSET('Water Data'!$I$28,0,10*ROW('Water Data'!I191))="","",OFFSET('Water Data'!$I$28,0,10*ROW('Water Data'!I191)))</f>
        <v/>
      </c>
      <c r="CJ197" s="297" t="str">
        <f ca="true">+IF(OFFSET('Water Data'!$I$29,0,10*ROW('Water Data'!I191))="","",OFFSET('Water Data'!$I$29,0,10*ROW('Water Data'!I191)))</f>
        <v/>
      </c>
      <c r="CK197" s="297" t="str">
        <f ca="true">+IF(OFFSET('Sanitation Data'!$D$28,0,10*ROW('Sanitation Data'!D191))="","",OFFSET('Sanitation Data'!$D$28,0,10*ROW('Sanitation Data'!D191)))</f>
        <v/>
      </c>
      <c r="CL197" s="297" t="str">
        <f ca="true">+IF(OFFSET('Sanitation Data'!$D$29,0,10*ROW('Sanitation Data'!D191))="","",OFFSET('Sanitation Data'!$D$29,0,10*ROW('Sanitation Data'!D191)))</f>
        <v/>
      </c>
      <c r="CM197" s="297" t="str">
        <f ca="true">+IF(OFFSET('Sanitation Data'!$D$30,0,10*ROW('Sanitation Data'!D191))="","",OFFSET('Sanitation Data'!$D$30,0,10*ROW('Sanitation Data'!D191)))</f>
        <v/>
      </c>
      <c r="CN197" s="297" t="str">
        <f ca="true">+IF(OFFSET('Sanitation Data'!$D$31,0,10*ROW('Sanitation Data'!D191))="","",OFFSET('Sanitation Data'!$D$31,0,10*ROW('Sanitation Data'!D191)))</f>
        <v/>
      </c>
      <c r="CO197" s="297" t="str">
        <f ca="true">+IF(OFFSET('Sanitation Data'!$D$32,0,10*ROW('Sanitation Data'!D191))="","",OFFSET('Sanitation Data'!$D$32,0,10*ROW('Sanitation Data'!D191)))</f>
        <v/>
      </c>
      <c r="CP197" s="297" t="str">
        <f ca="true">+IF(OFFSET('Sanitation Data'!$E$28,0,10*ROW('Sanitation Data'!E191))="","",OFFSET('Sanitation Data'!$E$28,0,10*ROW('Sanitation Data'!E191)))</f>
        <v/>
      </c>
      <c r="CQ197" s="297" t="str">
        <f ca="true">+IF(OFFSET('Sanitation Data'!$E$29,0,10*ROW('Sanitation Data'!E191))="","",OFFSET('Sanitation Data'!$E$29,0,10*ROW('Sanitation Data'!E191)))</f>
        <v/>
      </c>
      <c r="CR197" s="297" t="str">
        <f ca="true">+IF(OFFSET('Sanitation Data'!$E$30,0,10*ROW('Sanitation Data'!E191))="","",OFFSET('Sanitation Data'!$E$30,0,10*ROW('Sanitation Data'!E191)))</f>
        <v/>
      </c>
      <c r="CS197" s="297" t="str">
        <f ca="true">+IF(OFFSET('Sanitation Data'!$E$31,0,10*ROW('Sanitation Data'!E191))="","",OFFSET('Sanitation Data'!$E$31,0,10*ROW('Sanitation Data'!E191)))</f>
        <v/>
      </c>
      <c r="CT197" s="297" t="str">
        <f ca="true">+IF(OFFSET('Sanitation Data'!$E$32,0,10*ROW('Sanitation Data'!E191))="","",OFFSET('Sanitation Data'!$E$32,0,10*ROW('Sanitation Data'!E191)))</f>
        <v/>
      </c>
      <c r="CU197" s="297" t="str">
        <f ca="true">+IF(OFFSET('Sanitation Data'!$F$28,0,10*ROW('Sanitation Data'!F191))="","",OFFSET('Sanitation Data'!$F$28,0,10*ROW('Sanitation Data'!F191)))</f>
        <v/>
      </c>
      <c r="CV197" s="297" t="str">
        <f ca="true">+IF(OFFSET('Sanitation Data'!$F$29,0,10*ROW('Sanitation Data'!F191))="","",OFFSET('Sanitation Data'!$F$29,0,10*ROW('Sanitation Data'!F191)))</f>
        <v/>
      </c>
      <c r="CW197" s="297" t="str">
        <f ca="true">+IF(OFFSET('Sanitation Data'!$F$30,0,10*ROW('Sanitation Data'!F191))="","",OFFSET('Sanitation Data'!$F$30,0,10*ROW('Sanitation Data'!F191)))</f>
        <v/>
      </c>
      <c r="CX197" s="297" t="str">
        <f ca="true">+IF(OFFSET('Sanitation Data'!$F$31,0,10*ROW('Sanitation Data'!F191))="","",OFFSET('Sanitation Data'!$F$31,0,10*ROW('Sanitation Data'!F191)))</f>
        <v/>
      </c>
      <c r="CY197" s="297" t="str">
        <f ca="true">+IF(OFFSET('Sanitation Data'!$F$32,0,10*ROW('Sanitation Data'!F191))="","",OFFSET('Sanitation Data'!$F$32,0,10*ROW('Sanitation Data'!F191)))</f>
        <v/>
      </c>
      <c r="CZ197" s="297" t="str">
        <f ca="true">+IF(OFFSET('Sanitation Data'!$G$28,0,10*ROW('Sanitation Data'!G191))="","",OFFSET('Sanitation Data'!$G$28,0,10*ROW('Sanitation Data'!G191)))</f>
        <v/>
      </c>
      <c r="DA197" s="297" t="str">
        <f ca="true">+IF(OFFSET('Sanitation Data'!$G$29,0,10*ROW('Sanitation Data'!G191))="","",OFFSET('Sanitation Data'!$G$29,0,10*ROW('Sanitation Data'!G191)))</f>
        <v/>
      </c>
      <c r="DB197" s="297" t="str">
        <f ca="true">+IF(OFFSET('Sanitation Data'!$G$30,0,10*ROW('Sanitation Data'!G191))="","",OFFSET('Sanitation Data'!$G$30,0,10*ROW('Sanitation Data'!G191)))</f>
        <v/>
      </c>
      <c r="DC197" s="297" t="str">
        <f ca="true">+IF(OFFSET('Sanitation Data'!$G$31,0,10*ROW('Sanitation Data'!G191))="","",OFFSET('Sanitation Data'!$G$31,0,10*ROW('Sanitation Data'!G191)))</f>
        <v/>
      </c>
      <c r="DD197" s="297" t="str">
        <f ca="true">+IF(OFFSET('Sanitation Data'!$G$32,0,10*ROW('Sanitation Data'!G191))="","",OFFSET('Sanitation Data'!$G$32,0,10*ROW('Sanitation Data'!G191)))</f>
        <v/>
      </c>
      <c r="DE197" s="297" t="str">
        <f ca="true">+IF(OFFSET('Sanitation Data'!$H$28,0,10*ROW('Sanitation Data'!H191))="","",OFFSET('Sanitation Data'!$H$28,0,10*ROW('Sanitation Data'!H191)))</f>
        <v/>
      </c>
      <c r="DF197" s="297" t="str">
        <f ca="true">+IF(OFFSET('Sanitation Data'!$H$29,0,10*ROW('Sanitation Data'!H191))="","",OFFSET('Sanitation Data'!$H$29,0,10*ROW('Sanitation Data'!H191)))</f>
        <v/>
      </c>
      <c r="DG197" s="297" t="str">
        <f ca="true">+IF(OFFSET('Sanitation Data'!$H$30,0,10*ROW('Sanitation Data'!H191))="","",OFFSET('Sanitation Data'!$H$30,0,10*ROW('Sanitation Data'!H191)))</f>
        <v/>
      </c>
      <c r="DH197" s="297" t="str">
        <f ca="true">+IF(OFFSET('Sanitation Data'!$H$31,0,10*ROW('Sanitation Data'!H191))="","",OFFSET('Sanitation Data'!$H$31,0,10*ROW('Sanitation Data'!H191)))</f>
        <v/>
      </c>
      <c r="DI197" s="297" t="str">
        <f ca="true">+IF(OFFSET('Sanitation Data'!$H$32,0,10*ROW('Sanitation Data'!H191))="","",OFFSET('Sanitation Data'!$H$32,0,10*ROW('Sanitation Data'!H191)))</f>
        <v/>
      </c>
      <c r="DJ197" s="297" t="str">
        <f ca="true">+IF(OFFSET('Sanitation Data'!$I$28,0,10*ROW('Sanitation Data'!I191))="","",OFFSET('Sanitation Data'!$I$28,0,10*ROW('Sanitation Data'!I191)))</f>
        <v/>
      </c>
      <c r="DK197" s="297" t="str">
        <f ca="true">+IF(OFFSET('Sanitation Data'!$I$29,0,10*ROW('Sanitation Data'!I191))="","",OFFSET('Sanitation Data'!$I$29,0,10*ROW('Sanitation Data'!I191)))</f>
        <v/>
      </c>
      <c r="DL197" s="297" t="str">
        <f ca="true">+IF(OFFSET('Sanitation Data'!$I$30,0,10*ROW('Sanitation Data'!I191))="","",OFFSET('Sanitation Data'!$I$30,0,10*ROW('Sanitation Data'!I191)))</f>
        <v/>
      </c>
      <c r="DM197" s="297" t="str">
        <f ca="true">+IF(OFFSET('Sanitation Data'!$I$31,0,10*ROW('Sanitation Data'!I191))="","",OFFSET('Sanitation Data'!$I$31,0,10*ROW('Sanitation Data'!I191)))</f>
        <v/>
      </c>
      <c r="DN197" s="297" t="str">
        <f ca="true">+IF(OFFSET('Sanitation Data'!$I$32,0,10*ROW('Sanitation Data'!I191))="","",OFFSET('Sanitation Data'!$I$32,0,10*ROW('Sanitation Data'!I191)))</f>
        <v/>
      </c>
      <c r="DO197" s="297" t="str">
        <f ca="true">+IF(OFFSET('Hygiene Data'!$D$11,0,10*ROW('Hygiene Data'!D191))="","",OFFSET('Hygiene Data'!$D$11,0,10*ROW('Hygiene Data'!D191)))</f>
        <v/>
      </c>
      <c r="DP197" s="297" t="str">
        <f ca="true">+IF(OFFSET('Hygiene Data'!$D$12,0,10*ROW('Hygiene Data'!D191))="","",OFFSET('Hygiene Data'!$D$12,0,10*ROW('Hygiene Data'!D191)))</f>
        <v/>
      </c>
      <c r="DQ197" s="297" t="str">
        <f ca="true">+IF(OFFSET('Hygiene Data'!$D$13,0,10*ROW('Hygiene Data'!D191))="","",OFFSET('Hygiene Data'!$D$13,0,10*ROW('Hygiene Data'!D191)))</f>
        <v/>
      </c>
      <c r="DR197" s="297" t="str">
        <f ca="true">+IF(OFFSET('Hygiene Data'!$E$11,0,10*ROW('Hygiene Data'!E191))="","",OFFSET('Hygiene Data'!$E$11,0,10*ROW('Hygiene Data'!E191)))</f>
        <v/>
      </c>
      <c r="DS197" s="297" t="str">
        <f ca="true">+IF(OFFSET('Hygiene Data'!$E$12,0,10*ROW('Hygiene Data'!E191))="","",OFFSET('Hygiene Data'!$E$12,0,10*ROW('Hygiene Data'!E191)))</f>
        <v/>
      </c>
      <c r="DT197" s="297" t="str">
        <f ca="true">+IF(OFFSET('Hygiene Data'!$E$13,0,10*ROW('Hygiene Data'!E191))="","",OFFSET('Hygiene Data'!$E$13,0,10*ROW('Hygiene Data'!E191)))</f>
        <v/>
      </c>
      <c r="DU197" s="297" t="str">
        <f ca="true">+IF(OFFSET('Hygiene Data'!$F$11,0,10*ROW('Hygiene Data'!F191))="","",OFFSET('Hygiene Data'!$F$11,0,10*ROW('Hygiene Data'!F191)))</f>
        <v/>
      </c>
      <c r="DV197" s="297" t="str">
        <f ca="true">+IF(OFFSET('Hygiene Data'!$F$12,0,10*ROW('Hygiene Data'!F191))="","",OFFSET('Hygiene Data'!$F$12,0,10*ROW('Hygiene Data'!F191)))</f>
        <v/>
      </c>
      <c r="DW197" s="297" t="str">
        <f ca="true">+IF(OFFSET('Hygiene Data'!$F$13,0,10*ROW('Hygiene Data'!F191))="","",OFFSET('Hygiene Data'!$F$13,0,10*ROW('Hygiene Data'!F191)))</f>
        <v/>
      </c>
      <c r="DX197" s="297" t="str">
        <f ca="true">+IF(OFFSET('Hygiene Data'!$G$11,0,10*ROW('Hygiene Data'!G191))="","",OFFSET('Hygiene Data'!$G$11,0,10*ROW('Hygiene Data'!G191)))</f>
        <v/>
      </c>
      <c r="DY197" s="297" t="str">
        <f ca="true">+IF(OFFSET('Hygiene Data'!$G$12,0,10*ROW('Hygiene Data'!G191))="","",OFFSET('Hygiene Data'!$G$12,0,10*ROW('Hygiene Data'!G191)))</f>
        <v/>
      </c>
      <c r="DZ197" s="297" t="str">
        <f ca="true">+IF(OFFSET('Hygiene Data'!$G$13,0,10*ROW('Hygiene Data'!G191))="","",OFFSET('Hygiene Data'!$G$13,0,10*ROW('Hygiene Data'!G191)))</f>
        <v/>
      </c>
      <c r="EA197" s="297" t="str">
        <f ca="true">+IF(OFFSET('Hygiene Data'!$H$11,0,10*ROW('Hygiene Data'!H191))="","",OFFSET('Hygiene Data'!$H$11,0,10*ROW('Hygiene Data'!H191)))</f>
        <v/>
      </c>
      <c r="EB197" s="297" t="str">
        <f ca="true">+IF(OFFSET('Hygiene Data'!$H$12,0,10*ROW('Hygiene Data'!H191))="","",OFFSET('Hygiene Data'!$H$12,0,10*ROW('Hygiene Data'!H191)))</f>
        <v/>
      </c>
      <c r="EC197" s="297" t="str">
        <f ca="true">+IF(OFFSET('Hygiene Data'!$H$13,0,10*ROW('Hygiene Data'!H191))="","",OFFSET('Hygiene Data'!$H$13,0,10*ROW('Hygiene Data'!H191)))</f>
        <v/>
      </c>
      <c r="ED197" s="297" t="str">
        <f ca="true">+IF(OFFSET('Hygiene Data'!$I$11,0,10*ROW('Hygiene Data'!I191))="","",OFFSET('Hygiene Data'!$I$11,0,10*ROW('Hygiene Data'!I191)))</f>
        <v/>
      </c>
      <c r="EE197" s="297" t="str">
        <f ca="true">+IF(OFFSET('Hygiene Data'!$I$12,0,10*ROW('Hygiene Data'!I191))="","",OFFSET('Hygiene Data'!$I$12,0,10*ROW('Hygiene Data'!I191)))</f>
        <v/>
      </c>
      <c r="EF197" s="29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3"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7"/>
      <c r="BS198" s="297" t="str">
        <f ca="true">+IF(OFFSET('Water Data'!$D$27,0,10*ROW('Water Data'!D192))="","",OFFSET('Water Data'!$D$27,0,10*ROW('Water Data'!D192)))</f>
        <v/>
      </c>
      <c r="BT198" s="297" t="str">
        <f ca="true">+IF(OFFSET('Water Data'!$D$28,0,10*ROW('Water Data'!D192))="","",OFFSET('Water Data'!$D$28,0,10*ROW('Water Data'!D192)))</f>
        <v/>
      </c>
      <c r="BU198" s="297" t="str">
        <f ca="true">+IF(OFFSET('Water Data'!$D$29,0,10*ROW('Water Data'!D192))="","",OFFSET('Water Data'!$D$29,0,10*ROW('Water Data'!D192)))</f>
        <v/>
      </c>
      <c r="BV198" s="297" t="str">
        <f ca="true">+IF(OFFSET('Water Data'!$E$27,0,10*ROW('Water Data'!E192))="","",OFFSET('Water Data'!$E$27,0,10*ROW('Water Data'!E192)))</f>
        <v/>
      </c>
      <c r="BW198" s="297" t="str">
        <f ca="true">+IF(OFFSET('Water Data'!$E$28,0,10*ROW('Water Data'!E192))="","",OFFSET('Water Data'!$E$28,0,10*ROW('Water Data'!E192)))</f>
        <v/>
      </c>
      <c r="BX198" s="297" t="str">
        <f ca="true">+IF(OFFSET('Water Data'!$E$29,0,10*ROW('Water Data'!E192))="","",OFFSET('Water Data'!$E$29,0,10*ROW('Water Data'!E192)))</f>
        <v/>
      </c>
      <c r="BY198" s="297" t="str">
        <f ca="true">+IF(OFFSET('Water Data'!$F$27,0,10*ROW('Water Data'!F192))="","",OFFSET('Water Data'!$F$27,0,10*ROW('Water Data'!F192)))</f>
        <v/>
      </c>
      <c r="BZ198" s="297" t="str">
        <f ca="true">+IF(OFFSET('Water Data'!$F$28,0,10*ROW('Water Data'!F192))="","",OFFSET('Water Data'!$F$28,0,10*ROW('Water Data'!F192)))</f>
        <v/>
      </c>
      <c r="CA198" s="297" t="str">
        <f ca="true">+IF(OFFSET('Water Data'!$F$29,0,10*ROW('Water Data'!F192))="","",OFFSET('Water Data'!$F$29,0,10*ROW('Water Data'!F192)))</f>
        <v/>
      </c>
      <c r="CB198" s="297" t="str">
        <f ca="true">+IF(OFFSET('Water Data'!$G$27,0,10*ROW('Water Data'!G192))="","",OFFSET('Water Data'!$G$27,0,10*ROW('Water Data'!G192)))</f>
        <v/>
      </c>
      <c r="CC198" s="297" t="str">
        <f ca="true">+IF(OFFSET('Water Data'!$G$28,0,10*ROW('Water Data'!G192))="","",OFFSET('Water Data'!$G$28,0,10*ROW('Water Data'!G192)))</f>
        <v/>
      </c>
      <c r="CD198" s="297" t="str">
        <f ca="true">+IF(OFFSET('Water Data'!$G$29,0,10*ROW('Water Data'!G192))="","",OFFSET('Water Data'!$G$29,0,10*ROW('Water Data'!G192)))</f>
        <v/>
      </c>
      <c r="CE198" s="297" t="str">
        <f ca="true">+IF(OFFSET('Water Data'!$H$27,0,10*ROW('Water Data'!H192))="","",OFFSET('Water Data'!$H$27,0,10*ROW('Water Data'!H192)))</f>
        <v/>
      </c>
      <c r="CF198" s="297" t="str">
        <f ca="true">+IF(OFFSET('Water Data'!$H$28,0,10*ROW('Water Data'!H192))="","",OFFSET('Water Data'!$H$28,0,10*ROW('Water Data'!H192)))</f>
        <v/>
      </c>
      <c r="CG198" s="297" t="str">
        <f ca="true">+IF(OFFSET('Water Data'!$H$29,0,10*ROW('Water Data'!H192))="","",OFFSET('Water Data'!$H$29,0,10*ROW('Water Data'!H192)))</f>
        <v/>
      </c>
      <c r="CH198" s="297" t="str">
        <f ca="true">+IF(OFFSET('Water Data'!$I$27,0,10*ROW('Water Data'!I192))="","",OFFSET('Water Data'!$I$27,0,10*ROW('Water Data'!I192)))</f>
        <v/>
      </c>
      <c r="CI198" s="297" t="str">
        <f ca="true">+IF(OFFSET('Water Data'!$I$28,0,10*ROW('Water Data'!I192))="","",OFFSET('Water Data'!$I$28,0,10*ROW('Water Data'!I192)))</f>
        <v/>
      </c>
      <c r="CJ198" s="297" t="str">
        <f ca="true">+IF(OFFSET('Water Data'!$I$29,0,10*ROW('Water Data'!I192))="","",OFFSET('Water Data'!$I$29,0,10*ROW('Water Data'!I192)))</f>
        <v/>
      </c>
      <c r="CK198" s="297" t="str">
        <f ca="true">+IF(OFFSET('Sanitation Data'!$D$28,0,10*ROW('Sanitation Data'!D192))="","",OFFSET('Sanitation Data'!$D$28,0,10*ROW('Sanitation Data'!D192)))</f>
        <v/>
      </c>
      <c r="CL198" s="297" t="str">
        <f ca="true">+IF(OFFSET('Sanitation Data'!$D$29,0,10*ROW('Sanitation Data'!D192))="","",OFFSET('Sanitation Data'!$D$29,0,10*ROW('Sanitation Data'!D192)))</f>
        <v/>
      </c>
      <c r="CM198" s="297" t="str">
        <f ca="true">+IF(OFFSET('Sanitation Data'!$D$30,0,10*ROW('Sanitation Data'!D192))="","",OFFSET('Sanitation Data'!$D$30,0,10*ROW('Sanitation Data'!D192)))</f>
        <v/>
      </c>
      <c r="CN198" s="297" t="str">
        <f ca="true">+IF(OFFSET('Sanitation Data'!$D$31,0,10*ROW('Sanitation Data'!D192))="","",OFFSET('Sanitation Data'!$D$31,0,10*ROW('Sanitation Data'!D192)))</f>
        <v/>
      </c>
      <c r="CO198" s="297" t="str">
        <f ca="true">+IF(OFFSET('Sanitation Data'!$D$32,0,10*ROW('Sanitation Data'!D192))="","",OFFSET('Sanitation Data'!$D$32,0,10*ROW('Sanitation Data'!D192)))</f>
        <v/>
      </c>
      <c r="CP198" s="297" t="str">
        <f ca="true">+IF(OFFSET('Sanitation Data'!$E$28,0,10*ROW('Sanitation Data'!E192))="","",OFFSET('Sanitation Data'!$E$28,0,10*ROW('Sanitation Data'!E192)))</f>
        <v/>
      </c>
      <c r="CQ198" s="297" t="str">
        <f ca="true">+IF(OFFSET('Sanitation Data'!$E$29,0,10*ROW('Sanitation Data'!E192))="","",OFFSET('Sanitation Data'!$E$29,0,10*ROW('Sanitation Data'!E192)))</f>
        <v/>
      </c>
      <c r="CR198" s="297" t="str">
        <f ca="true">+IF(OFFSET('Sanitation Data'!$E$30,0,10*ROW('Sanitation Data'!E192))="","",OFFSET('Sanitation Data'!$E$30,0,10*ROW('Sanitation Data'!E192)))</f>
        <v/>
      </c>
      <c r="CS198" s="297" t="str">
        <f ca="true">+IF(OFFSET('Sanitation Data'!$E$31,0,10*ROW('Sanitation Data'!E192))="","",OFFSET('Sanitation Data'!$E$31,0,10*ROW('Sanitation Data'!E192)))</f>
        <v/>
      </c>
      <c r="CT198" s="297" t="str">
        <f ca="true">+IF(OFFSET('Sanitation Data'!$E$32,0,10*ROW('Sanitation Data'!E192))="","",OFFSET('Sanitation Data'!$E$32,0,10*ROW('Sanitation Data'!E192)))</f>
        <v/>
      </c>
      <c r="CU198" s="297" t="str">
        <f ca="true">+IF(OFFSET('Sanitation Data'!$F$28,0,10*ROW('Sanitation Data'!F192))="","",OFFSET('Sanitation Data'!$F$28,0,10*ROW('Sanitation Data'!F192)))</f>
        <v/>
      </c>
      <c r="CV198" s="297" t="str">
        <f ca="true">+IF(OFFSET('Sanitation Data'!$F$29,0,10*ROW('Sanitation Data'!F192))="","",OFFSET('Sanitation Data'!$F$29,0,10*ROW('Sanitation Data'!F192)))</f>
        <v/>
      </c>
      <c r="CW198" s="297" t="str">
        <f ca="true">+IF(OFFSET('Sanitation Data'!$F$30,0,10*ROW('Sanitation Data'!F192))="","",OFFSET('Sanitation Data'!$F$30,0,10*ROW('Sanitation Data'!F192)))</f>
        <v/>
      </c>
      <c r="CX198" s="297" t="str">
        <f ca="true">+IF(OFFSET('Sanitation Data'!$F$31,0,10*ROW('Sanitation Data'!F192))="","",OFFSET('Sanitation Data'!$F$31,0,10*ROW('Sanitation Data'!F192)))</f>
        <v/>
      </c>
      <c r="CY198" s="297" t="str">
        <f ca="true">+IF(OFFSET('Sanitation Data'!$F$32,0,10*ROW('Sanitation Data'!F192))="","",OFFSET('Sanitation Data'!$F$32,0,10*ROW('Sanitation Data'!F192)))</f>
        <v/>
      </c>
      <c r="CZ198" s="297" t="str">
        <f ca="true">+IF(OFFSET('Sanitation Data'!$G$28,0,10*ROW('Sanitation Data'!G192))="","",OFFSET('Sanitation Data'!$G$28,0,10*ROW('Sanitation Data'!G192)))</f>
        <v/>
      </c>
      <c r="DA198" s="297" t="str">
        <f ca="true">+IF(OFFSET('Sanitation Data'!$G$29,0,10*ROW('Sanitation Data'!G192))="","",OFFSET('Sanitation Data'!$G$29,0,10*ROW('Sanitation Data'!G192)))</f>
        <v/>
      </c>
      <c r="DB198" s="297" t="str">
        <f ca="true">+IF(OFFSET('Sanitation Data'!$G$30,0,10*ROW('Sanitation Data'!G192))="","",OFFSET('Sanitation Data'!$G$30,0,10*ROW('Sanitation Data'!G192)))</f>
        <v/>
      </c>
      <c r="DC198" s="297" t="str">
        <f ca="true">+IF(OFFSET('Sanitation Data'!$G$31,0,10*ROW('Sanitation Data'!G192))="","",OFFSET('Sanitation Data'!$G$31,0,10*ROW('Sanitation Data'!G192)))</f>
        <v/>
      </c>
      <c r="DD198" s="297" t="str">
        <f ca="true">+IF(OFFSET('Sanitation Data'!$G$32,0,10*ROW('Sanitation Data'!G192))="","",OFFSET('Sanitation Data'!$G$32,0,10*ROW('Sanitation Data'!G192)))</f>
        <v/>
      </c>
      <c r="DE198" s="297" t="str">
        <f ca="true">+IF(OFFSET('Sanitation Data'!$H$28,0,10*ROW('Sanitation Data'!H192))="","",OFFSET('Sanitation Data'!$H$28,0,10*ROW('Sanitation Data'!H192)))</f>
        <v/>
      </c>
      <c r="DF198" s="297" t="str">
        <f ca="true">+IF(OFFSET('Sanitation Data'!$H$29,0,10*ROW('Sanitation Data'!H192))="","",OFFSET('Sanitation Data'!$H$29,0,10*ROW('Sanitation Data'!H192)))</f>
        <v/>
      </c>
      <c r="DG198" s="297" t="str">
        <f ca="true">+IF(OFFSET('Sanitation Data'!$H$30,0,10*ROW('Sanitation Data'!H192))="","",OFFSET('Sanitation Data'!$H$30,0,10*ROW('Sanitation Data'!H192)))</f>
        <v/>
      </c>
      <c r="DH198" s="297" t="str">
        <f ca="true">+IF(OFFSET('Sanitation Data'!$H$31,0,10*ROW('Sanitation Data'!H192))="","",OFFSET('Sanitation Data'!$H$31,0,10*ROW('Sanitation Data'!H192)))</f>
        <v/>
      </c>
      <c r="DI198" s="297" t="str">
        <f ca="true">+IF(OFFSET('Sanitation Data'!$H$32,0,10*ROW('Sanitation Data'!H192))="","",OFFSET('Sanitation Data'!$H$32,0,10*ROW('Sanitation Data'!H192)))</f>
        <v/>
      </c>
      <c r="DJ198" s="297" t="str">
        <f ca="true">+IF(OFFSET('Sanitation Data'!$I$28,0,10*ROW('Sanitation Data'!I192))="","",OFFSET('Sanitation Data'!$I$28,0,10*ROW('Sanitation Data'!I192)))</f>
        <v/>
      </c>
      <c r="DK198" s="297" t="str">
        <f ca="true">+IF(OFFSET('Sanitation Data'!$I$29,0,10*ROW('Sanitation Data'!I192))="","",OFFSET('Sanitation Data'!$I$29,0,10*ROW('Sanitation Data'!I192)))</f>
        <v/>
      </c>
      <c r="DL198" s="297" t="str">
        <f ca="true">+IF(OFFSET('Sanitation Data'!$I$30,0,10*ROW('Sanitation Data'!I192))="","",OFFSET('Sanitation Data'!$I$30,0,10*ROW('Sanitation Data'!I192)))</f>
        <v/>
      </c>
      <c r="DM198" s="297" t="str">
        <f ca="true">+IF(OFFSET('Sanitation Data'!$I$31,0,10*ROW('Sanitation Data'!I192))="","",OFFSET('Sanitation Data'!$I$31,0,10*ROW('Sanitation Data'!I192)))</f>
        <v/>
      </c>
      <c r="DN198" s="297" t="str">
        <f ca="true">+IF(OFFSET('Sanitation Data'!$I$32,0,10*ROW('Sanitation Data'!I192))="","",OFFSET('Sanitation Data'!$I$32,0,10*ROW('Sanitation Data'!I192)))</f>
        <v/>
      </c>
      <c r="DO198" s="297" t="str">
        <f ca="true">+IF(OFFSET('Hygiene Data'!$D$11,0,10*ROW('Hygiene Data'!D192))="","",OFFSET('Hygiene Data'!$D$11,0,10*ROW('Hygiene Data'!D192)))</f>
        <v/>
      </c>
      <c r="DP198" s="297" t="str">
        <f ca="true">+IF(OFFSET('Hygiene Data'!$D$12,0,10*ROW('Hygiene Data'!D192))="","",OFFSET('Hygiene Data'!$D$12,0,10*ROW('Hygiene Data'!D192)))</f>
        <v/>
      </c>
      <c r="DQ198" s="297" t="str">
        <f ca="true">+IF(OFFSET('Hygiene Data'!$D$13,0,10*ROW('Hygiene Data'!D192))="","",OFFSET('Hygiene Data'!$D$13,0,10*ROW('Hygiene Data'!D192)))</f>
        <v/>
      </c>
      <c r="DR198" s="297" t="str">
        <f ca="true">+IF(OFFSET('Hygiene Data'!$E$11,0,10*ROW('Hygiene Data'!E192))="","",OFFSET('Hygiene Data'!$E$11,0,10*ROW('Hygiene Data'!E192)))</f>
        <v/>
      </c>
      <c r="DS198" s="297" t="str">
        <f ca="true">+IF(OFFSET('Hygiene Data'!$E$12,0,10*ROW('Hygiene Data'!E192))="","",OFFSET('Hygiene Data'!$E$12,0,10*ROW('Hygiene Data'!E192)))</f>
        <v/>
      </c>
      <c r="DT198" s="297" t="str">
        <f ca="true">+IF(OFFSET('Hygiene Data'!$E$13,0,10*ROW('Hygiene Data'!E192))="","",OFFSET('Hygiene Data'!$E$13,0,10*ROW('Hygiene Data'!E192)))</f>
        <v/>
      </c>
      <c r="DU198" s="297" t="str">
        <f ca="true">+IF(OFFSET('Hygiene Data'!$F$11,0,10*ROW('Hygiene Data'!F192))="","",OFFSET('Hygiene Data'!$F$11,0,10*ROW('Hygiene Data'!F192)))</f>
        <v/>
      </c>
      <c r="DV198" s="297" t="str">
        <f ca="true">+IF(OFFSET('Hygiene Data'!$F$12,0,10*ROW('Hygiene Data'!F192))="","",OFFSET('Hygiene Data'!$F$12,0,10*ROW('Hygiene Data'!F192)))</f>
        <v/>
      </c>
      <c r="DW198" s="297" t="str">
        <f ca="true">+IF(OFFSET('Hygiene Data'!$F$13,0,10*ROW('Hygiene Data'!F192))="","",OFFSET('Hygiene Data'!$F$13,0,10*ROW('Hygiene Data'!F192)))</f>
        <v/>
      </c>
      <c r="DX198" s="297" t="str">
        <f ca="true">+IF(OFFSET('Hygiene Data'!$G$11,0,10*ROW('Hygiene Data'!G192))="","",OFFSET('Hygiene Data'!$G$11,0,10*ROW('Hygiene Data'!G192)))</f>
        <v/>
      </c>
      <c r="DY198" s="297" t="str">
        <f ca="true">+IF(OFFSET('Hygiene Data'!$G$12,0,10*ROW('Hygiene Data'!G192))="","",OFFSET('Hygiene Data'!$G$12,0,10*ROW('Hygiene Data'!G192)))</f>
        <v/>
      </c>
      <c r="DZ198" s="297" t="str">
        <f ca="true">+IF(OFFSET('Hygiene Data'!$G$13,0,10*ROW('Hygiene Data'!G192))="","",OFFSET('Hygiene Data'!$G$13,0,10*ROW('Hygiene Data'!G192)))</f>
        <v/>
      </c>
      <c r="EA198" s="297" t="str">
        <f ca="true">+IF(OFFSET('Hygiene Data'!$H$11,0,10*ROW('Hygiene Data'!H192))="","",OFFSET('Hygiene Data'!$H$11,0,10*ROW('Hygiene Data'!H192)))</f>
        <v/>
      </c>
      <c r="EB198" s="297" t="str">
        <f ca="true">+IF(OFFSET('Hygiene Data'!$H$12,0,10*ROW('Hygiene Data'!H192))="","",OFFSET('Hygiene Data'!$H$12,0,10*ROW('Hygiene Data'!H192)))</f>
        <v/>
      </c>
      <c r="EC198" s="297" t="str">
        <f ca="true">+IF(OFFSET('Hygiene Data'!$H$13,0,10*ROW('Hygiene Data'!H192))="","",OFFSET('Hygiene Data'!$H$13,0,10*ROW('Hygiene Data'!H192)))</f>
        <v/>
      </c>
      <c r="ED198" s="297" t="str">
        <f ca="true">+IF(OFFSET('Hygiene Data'!$I$11,0,10*ROW('Hygiene Data'!I192))="","",OFFSET('Hygiene Data'!$I$11,0,10*ROW('Hygiene Data'!I192)))</f>
        <v/>
      </c>
      <c r="EE198" s="297" t="str">
        <f ca="true">+IF(OFFSET('Hygiene Data'!$I$12,0,10*ROW('Hygiene Data'!I192))="","",OFFSET('Hygiene Data'!$I$12,0,10*ROW('Hygiene Data'!I192)))</f>
        <v/>
      </c>
      <c r="EF198" s="29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3"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7"/>
      <c r="BS199" s="297" t="str">
        <f ca="true">+IF(OFFSET('Water Data'!$D$27,0,10*ROW('Water Data'!D193))="","",OFFSET('Water Data'!$D$27,0,10*ROW('Water Data'!D193)))</f>
        <v/>
      </c>
      <c r="BT199" s="297" t="str">
        <f ca="true">+IF(OFFSET('Water Data'!$D$28,0,10*ROW('Water Data'!D193))="","",OFFSET('Water Data'!$D$28,0,10*ROW('Water Data'!D193)))</f>
        <v/>
      </c>
      <c r="BU199" s="297" t="str">
        <f ca="true">+IF(OFFSET('Water Data'!$D$29,0,10*ROW('Water Data'!D193))="","",OFFSET('Water Data'!$D$29,0,10*ROW('Water Data'!D193)))</f>
        <v/>
      </c>
      <c r="BV199" s="297" t="str">
        <f ca="true">+IF(OFFSET('Water Data'!$E$27,0,10*ROW('Water Data'!E193))="","",OFFSET('Water Data'!$E$27,0,10*ROW('Water Data'!E193)))</f>
        <v/>
      </c>
      <c r="BW199" s="297" t="str">
        <f ca="true">+IF(OFFSET('Water Data'!$E$28,0,10*ROW('Water Data'!E193))="","",OFFSET('Water Data'!$E$28,0,10*ROW('Water Data'!E193)))</f>
        <v/>
      </c>
      <c r="BX199" s="297" t="str">
        <f ca="true">+IF(OFFSET('Water Data'!$E$29,0,10*ROW('Water Data'!E193))="","",OFFSET('Water Data'!$E$29,0,10*ROW('Water Data'!E193)))</f>
        <v/>
      </c>
      <c r="BY199" s="297" t="str">
        <f ca="true">+IF(OFFSET('Water Data'!$F$27,0,10*ROW('Water Data'!F193))="","",OFFSET('Water Data'!$F$27,0,10*ROW('Water Data'!F193)))</f>
        <v/>
      </c>
      <c r="BZ199" s="297" t="str">
        <f ca="true">+IF(OFFSET('Water Data'!$F$28,0,10*ROW('Water Data'!F193))="","",OFFSET('Water Data'!$F$28,0,10*ROW('Water Data'!F193)))</f>
        <v/>
      </c>
      <c r="CA199" s="297" t="str">
        <f ca="true">+IF(OFFSET('Water Data'!$F$29,0,10*ROW('Water Data'!F193))="","",OFFSET('Water Data'!$F$29,0,10*ROW('Water Data'!F193)))</f>
        <v/>
      </c>
      <c r="CB199" s="297" t="str">
        <f ca="true">+IF(OFFSET('Water Data'!$G$27,0,10*ROW('Water Data'!G193))="","",OFFSET('Water Data'!$G$27,0,10*ROW('Water Data'!G193)))</f>
        <v/>
      </c>
      <c r="CC199" s="297" t="str">
        <f ca="true">+IF(OFFSET('Water Data'!$G$28,0,10*ROW('Water Data'!G193))="","",OFFSET('Water Data'!$G$28,0,10*ROW('Water Data'!G193)))</f>
        <v/>
      </c>
      <c r="CD199" s="297" t="str">
        <f ca="true">+IF(OFFSET('Water Data'!$G$29,0,10*ROW('Water Data'!G193))="","",OFFSET('Water Data'!$G$29,0,10*ROW('Water Data'!G193)))</f>
        <v/>
      </c>
      <c r="CE199" s="297" t="str">
        <f ca="true">+IF(OFFSET('Water Data'!$H$27,0,10*ROW('Water Data'!H193))="","",OFFSET('Water Data'!$H$27,0,10*ROW('Water Data'!H193)))</f>
        <v/>
      </c>
      <c r="CF199" s="297" t="str">
        <f ca="true">+IF(OFFSET('Water Data'!$H$28,0,10*ROW('Water Data'!H193))="","",OFFSET('Water Data'!$H$28,0,10*ROW('Water Data'!H193)))</f>
        <v/>
      </c>
      <c r="CG199" s="297" t="str">
        <f ca="true">+IF(OFFSET('Water Data'!$H$29,0,10*ROW('Water Data'!H193))="","",OFFSET('Water Data'!$H$29,0,10*ROW('Water Data'!H193)))</f>
        <v/>
      </c>
      <c r="CH199" s="297" t="str">
        <f ca="true">+IF(OFFSET('Water Data'!$I$27,0,10*ROW('Water Data'!I193))="","",OFFSET('Water Data'!$I$27,0,10*ROW('Water Data'!I193)))</f>
        <v/>
      </c>
      <c r="CI199" s="297" t="str">
        <f ca="true">+IF(OFFSET('Water Data'!$I$28,0,10*ROW('Water Data'!I193))="","",OFFSET('Water Data'!$I$28,0,10*ROW('Water Data'!I193)))</f>
        <v/>
      </c>
      <c r="CJ199" s="297" t="str">
        <f ca="true">+IF(OFFSET('Water Data'!$I$29,0,10*ROW('Water Data'!I193))="","",OFFSET('Water Data'!$I$29,0,10*ROW('Water Data'!I193)))</f>
        <v/>
      </c>
      <c r="CK199" s="297" t="str">
        <f ca="true">+IF(OFFSET('Sanitation Data'!$D$28,0,10*ROW('Sanitation Data'!D193))="","",OFFSET('Sanitation Data'!$D$28,0,10*ROW('Sanitation Data'!D193)))</f>
        <v/>
      </c>
      <c r="CL199" s="297" t="str">
        <f ca="true">+IF(OFFSET('Sanitation Data'!$D$29,0,10*ROW('Sanitation Data'!D193))="","",OFFSET('Sanitation Data'!$D$29,0,10*ROW('Sanitation Data'!D193)))</f>
        <v/>
      </c>
      <c r="CM199" s="297" t="str">
        <f ca="true">+IF(OFFSET('Sanitation Data'!$D$30,0,10*ROW('Sanitation Data'!D193))="","",OFFSET('Sanitation Data'!$D$30,0,10*ROW('Sanitation Data'!D193)))</f>
        <v/>
      </c>
      <c r="CN199" s="297" t="str">
        <f ca="true">+IF(OFFSET('Sanitation Data'!$D$31,0,10*ROW('Sanitation Data'!D193))="","",OFFSET('Sanitation Data'!$D$31,0,10*ROW('Sanitation Data'!D193)))</f>
        <v/>
      </c>
      <c r="CO199" s="297" t="str">
        <f ca="true">+IF(OFFSET('Sanitation Data'!$D$32,0,10*ROW('Sanitation Data'!D193))="","",OFFSET('Sanitation Data'!$D$32,0,10*ROW('Sanitation Data'!D193)))</f>
        <v/>
      </c>
      <c r="CP199" s="297" t="str">
        <f ca="true">+IF(OFFSET('Sanitation Data'!$E$28,0,10*ROW('Sanitation Data'!E193))="","",OFFSET('Sanitation Data'!$E$28,0,10*ROW('Sanitation Data'!E193)))</f>
        <v/>
      </c>
      <c r="CQ199" s="297" t="str">
        <f ca="true">+IF(OFFSET('Sanitation Data'!$E$29,0,10*ROW('Sanitation Data'!E193))="","",OFFSET('Sanitation Data'!$E$29,0,10*ROW('Sanitation Data'!E193)))</f>
        <v/>
      </c>
      <c r="CR199" s="297" t="str">
        <f ca="true">+IF(OFFSET('Sanitation Data'!$E$30,0,10*ROW('Sanitation Data'!E193))="","",OFFSET('Sanitation Data'!$E$30,0,10*ROW('Sanitation Data'!E193)))</f>
        <v/>
      </c>
      <c r="CS199" s="297" t="str">
        <f ca="true">+IF(OFFSET('Sanitation Data'!$E$31,0,10*ROW('Sanitation Data'!E193))="","",OFFSET('Sanitation Data'!$E$31,0,10*ROW('Sanitation Data'!E193)))</f>
        <v/>
      </c>
      <c r="CT199" s="297" t="str">
        <f ca="true">+IF(OFFSET('Sanitation Data'!$E$32,0,10*ROW('Sanitation Data'!E193))="","",OFFSET('Sanitation Data'!$E$32,0,10*ROW('Sanitation Data'!E193)))</f>
        <v/>
      </c>
      <c r="CU199" s="297" t="str">
        <f ca="true">+IF(OFFSET('Sanitation Data'!$F$28,0,10*ROW('Sanitation Data'!F193))="","",OFFSET('Sanitation Data'!$F$28,0,10*ROW('Sanitation Data'!F193)))</f>
        <v/>
      </c>
      <c r="CV199" s="297" t="str">
        <f ca="true">+IF(OFFSET('Sanitation Data'!$F$29,0,10*ROW('Sanitation Data'!F193))="","",OFFSET('Sanitation Data'!$F$29,0,10*ROW('Sanitation Data'!F193)))</f>
        <v/>
      </c>
      <c r="CW199" s="297" t="str">
        <f ca="true">+IF(OFFSET('Sanitation Data'!$F$30,0,10*ROW('Sanitation Data'!F193))="","",OFFSET('Sanitation Data'!$F$30,0,10*ROW('Sanitation Data'!F193)))</f>
        <v/>
      </c>
      <c r="CX199" s="297" t="str">
        <f ca="true">+IF(OFFSET('Sanitation Data'!$F$31,0,10*ROW('Sanitation Data'!F193))="","",OFFSET('Sanitation Data'!$F$31,0,10*ROW('Sanitation Data'!F193)))</f>
        <v/>
      </c>
      <c r="CY199" s="297" t="str">
        <f ca="true">+IF(OFFSET('Sanitation Data'!$F$32,0,10*ROW('Sanitation Data'!F193))="","",OFFSET('Sanitation Data'!$F$32,0,10*ROW('Sanitation Data'!F193)))</f>
        <v/>
      </c>
      <c r="CZ199" s="297" t="str">
        <f ca="true">+IF(OFFSET('Sanitation Data'!$G$28,0,10*ROW('Sanitation Data'!G193))="","",OFFSET('Sanitation Data'!$G$28,0,10*ROW('Sanitation Data'!G193)))</f>
        <v/>
      </c>
      <c r="DA199" s="297" t="str">
        <f ca="true">+IF(OFFSET('Sanitation Data'!$G$29,0,10*ROW('Sanitation Data'!G193))="","",OFFSET('Sanitation Data'!$G$29,0,10*ROW('Sanitation Data'!G193)))</f>
        <v/>
      </c>
      <c r="DB199" s="297" t="str">
        <f ca="true">+IF(OFFSET('Sanitation Data'!$G$30,0,10*ROW('Sanitation Data'!G193))="","",OFFSET('Sanitation Data'!$G$30,0,10*ROW('Sanitation Data'!G193)))</f>
        <v/>
      </c>
      <c r="DC199" s="297" t="str">
        <f ca="true">+IF(OFFSET('Sanitation Data'!$G$31,0,10*ROW('Sanitation Data'!G193))="","",OFFSET('Sanitation Data'!$G$31,0,10*ROW('Sanitation Data'!G193)))</f>
        <v/>
      </c>
      <c r="DD199" s="297" t="str">
        <f ca="true">+IF(OFFSET('Sanitation Data'!$G$32,0,10*ROW('Sanitation Data'!G193))="","",OFFSET('Sanitation Data'!$G$32,0,10*ROW('Sanitation Data'!G193)))</f>
        <v/>
      </c>
      <c r="DE199" s="297" t="str">
        <f ca="true">+IF(OFFSET('Sanitation Data'!$H$28,0,10*ROW('Sanitation Data'!H193))="","",OFFSET('Sanitation Data'!$H$28,0,10*ROW('Sanitation Data'!H193)))</f>
        <v/>
      </c>
      <c r="DF199" s="297" t="str">
        <f ca="true">+IF(OFFSET('Sanitation Data'!$H$29,0,10*ROW('Sanitation Data'!H193))="","",OFFSET('Sanitation Data'!$H$29,0,10*ROW('Sanitation Data'!H193)))</f>
        <v/>
      </c>
      <c r="DG199" s="297" t="str">
        <f ca="true">+IF(OFFSET('Sanitation Data'!$H$30,0,10*ROW('Sanitation Data'!H193))="","",OFFSET('Sanitation Data'!$H$30,0,10*ROW('Sanitation Data'!H193)))</f>
        <v/>
      </c>
      <c r="DH199" s="297" t="str">
        <f ca="true">+IF(OFFSET('Sanitation Data'!$H$31,0,10*ROW('Sanitation Data'!H193))="","",OFFSET('Sanitation Data'!$H$31,0,10*ROW('Sanitation Data'!H193)))</f>
        <v/>
      </c>
      <c r="DI199" s="297" t="str">
        <f ca="true">+IF(OFFSET('Sanitation Data'!$H$32,0,10*ROW('Sanitation Data'!H193))="","",OFFSET('Sanitation Data'!$H$32,0,10*ROW('Sanitation Data'!H193)))</f>
        <v/>
      </c>
      <c r="DJ199" s="297" t="str">
        <f ca="true">+IF(OFFSET('Sanitation Data'!$I$28,0,10*ROW('Sanitation Data'!I193))="","",OFFSET('Sanitation Data'!$I$28,0,10*ROW('Sanitation Data'!I193)))</f>
        <v/>
      </c>
      <c r="DK199" s="297" t="str">
        <f ca="true">+IF(OFFSET('Sanitation Data'!$I$29,0,10*ROW('Sanitation Data'!I193))="","",OFFSET('Sanitation Data'!$I$29,0,10*ROW('Sanitation Data'!I193)))</f>
        <v/>
      </c>
      <c r="DL199" s="297" t="str">
        <f ca="true">+IF(OFFSET('Sanitation Data'!$I$30,0,10*ROW('Sanitation Data'!I193))="","",OFFSET('Sanitation Data'!$I$30,0,10*ROW('Sanitation Data'!I193)))</f>
        <v/>
      </c>
      <c r="DM199" s="297" t="str">
        <f ca="true">+IF(OFFSET('Sanitation Data'!$I$31,0,10*ROW('Sanitation Data'!I193))="","",OFFSET('Sanitation Data'!$I$31,0,10*ROW('Sanitation Data'!I193)))</f>
        <v/>
      </c>
      <c r="DN199" s="297" t="str">
        <f ca="true">+IF(OFFSET('Sanitation Data'!$I$32,0,10*ROW('Sanitation Data'!I193))="","",OFFSET('Sanitation Data'!$I$32,0,10*ROW('Sanitation Data'!I193)))</f>
        <v/>
      </c>
      <c r="DO199" s="297" t="str">
        <f ca="true">+IF(OFFSET('Hygiene Data'!$D$11,0,10*ROW('Hygiene Data'!D193))="","",OFFSET('Hygiene Data'!$D$11,0,10*ROW('Hygiene Data'!D193)))</f>
        <v/>
      </c>
      <c r="DP199" s="297" t="str">
        <f ca="true">+IF(OFFSET('Hygiene Data'!$D$12,0,10*ROW('Hygiene Data'!D193))="","",OFFSET('Hygiene Data'!$D$12,0,10*ROW('Hygiene Data'!D193)))</f>
        <v/>
      </c>
      <c r="DQ199" s="297" t="str">
        <f ca="true">+IF(OFFSET('Hygiene Data'!$D$13,0,10*ROW('Hygiene Data'!D193))="","",OFFSET('Hygiene Data'!$D$13,0,10*ROW('Hygiene Data'!D193)))</f>
        <v/>
      </c>
      <c r="DR199" s="297" t="str">
        <f ca="true">+IF(OFFSET('Hygiene Data'!$E$11,0,10*ROW('Hygiene Data'!E193))="","",OFFSET('Hygiene Data'!$E$11,0,10*ROW('Hygiene Data'!E193)))</f>
        <v/>
      </c>
      <c r="DS199" s="297" t="str">
        <f ca="true">+IF(OFFSET('Hygiene Data'!$E$12,0,10*ROW('Hygiene Data'!E193))="","",OFFSET('Hygiene Data'!$E$12,0,10*ROW('Hygiene Data'!E193)))</f>
        <v/>
      </c>
      <c r="DT199" s="297" t="str">
        <f ca="true">+IF(OFFSET('Hygiene Data'!$E$13,0,10*ROW('Hygiene Data'!E193))="","",OFFSET('Hygiene Data'!$E$13,0,10*ROW('Hygiene Data'!E193)))</f>
        <v/>
      </c>
      <c r="DU199" s="297" t="str">
        <f ca="true">+IF(OFFSET('Hygiene Data'!$F$11,0,10*ROW('Hygiene Data'!F193))="","",OFFSET('Hygiene Data'!$F$11,0,10*ROW('Hygiene Data'!F193)))</f>
        <v/>
      </c>
      <c r="DV199" s="297" t="str">
        <f ca="true">+IF(OFFSET('Hygiene Data'!$F$12,0,10*ROW('Hygiene Data'!F193))="","",OFFSET('Hygiene Data'!$F$12,0,10*ROW('Hygiene Data'!F193)))</f>
        <v/>
      </c>
      <c r="DW199" s="297" t="str">
        <f ca="true">+IF(OFFSET('Hygiene Data'!$F$13,0,10*ROW('Hygiene Data'!F193))="","",OFFSET('Hygiene Data'!$F$13,0,10*ROW('Hygiene Data'!F193)))</f>
        <v/>
      </c>
      <c r="DX199" s="297" t="str">
        <f ca="true">+IF(OFFSET('Hygiene Data'!$G$11,0,10*ROW('Hygiene Data'!G193))="","",OFFSET('Hygiene Data'!$G$11,0,10*ROW('Hygiene Data'!G193)))</f>
        <v/>
      </c>
      <c r="DY199" s="297" t="str">
        <f ca="true">+IF(OFFSET('Hygiene Data'!$G$12,0,10*ROW('Hygiene Data'!G193))="","",OFFSET('Hygiene Data'!$G$12,0,10*ROW('Hygiene Data'!G193)))</f>
        <v/>
      </c>
      <c r="DZ199" s="297" t="str">
        <f ca="true">+IF(OFFSET('Hygiene Data'!$G$13,0,10*ROW('Hygiene Data'!G193))="","",OFFSET('Hygiene Data'!$G$13,0,10*ROW('Hygiene Data'!G193)))</f>
        <v/>
      </c>
      <c r="EA199" s="297" t="str">
        <f ca="true">+IF(OFFSET('Hygiene Data'!$H$11,0,10*ROW('Hygiene Data'!H193))="","",OFFSET('Hygiene Data'!$H$11,0,10*ROW('Hygiene Data'!H193)))</f>
        <v/>
      </c>
      <c r="EB199" s="297" t="str">
        <f ca="true">+IF(OFFSET('Hygiene Data'!$H$12,0,10*ROW('Hygiene Data'!H193))="","",OFFSET('Hygiene Data'!$H$12,0,10*ROW('Hygiene Data'!H193)))</f>
        <v/>
      </c>
      <c r="EC199" s="297" t="str">
        <f ca="true">+IF(OFFSET('Hygiene Data'!$H$13,0,10*ROW('Hygiene Data'!H193))="","",OFFSET('Hygiene Data'!$H$13,0,10*ROW('Hygiene Data'!H193)))</f>
        <v/>
      </c>
      <c r="ED199" s="297" t="str">
        <f ca="true">+IF(OFFSET('Hygiene Data'!$I$11,0,10*ROW('Hygiene Data'!I193))="","",OFFSET('Hygiene Data'!$I$11,0,10*ROW('Hygiene Data'!I193)))</f>
        <v/>
      </c>
      <c r="EE199" s="297" t="str">
        <f ca="true">+IF(OFFSET('Hygiene Data'!$I$12,0,10*ROW('Hygiene Data'!I193))="","",OFFSET('Hygiene Data'!$I$12,0,10*ROW('Hygiene Data'!I193)))</f>
        <v/>
      </c>
      <c r="EF199" s="29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3"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7"/>
      <c r="BS200" s="297" t="str">
        <f ca="true">+IF(OFFSET('Water Data'!$D$27,0,10*ROW('Water Data'!D194))="","",OFFSET('Water Data'!$D$27,0,10*ROW('Water Data'!D194)))</f>
        <v/>
      </c>
      <c r="BT200" s="297" t="str">
        <f ca="true">+IF(OFFSET('Water Data'!$D$28,0,10*ROW('Water Data'!D194))="","",OFFSET('Water Data'!$D$28,0,10*ROW('Water Data'!D194)))</f>
        <v/>
      </c>
      <c r="BU200" s="297" t="str">
        <f ca="true">+IF(OFFSET('Water Data'!$D$29,0,10*ROW('Water Data'!D194))="","",OFFSET('Water Data'!$D$29,0,10*ROW('Water Data'!D194)))</f>
        <v/>
      </c>
      <c r="BV200" s="297" t="str">
        <f ca="true">+IF(OFFSET('Water Data'!$E$27,0,10*ROW('Water Data'!E194))="","",OFFSET('Water Data'!$E$27,0,10*ROW('Water Data'!E194)))</f>
        <v/>
      </c>
      <c r="BW200" s="297" t="str">
        <f ca="true">+IF(OFFSET('Water Data'!$E$28,0,10*ROW('Water Data'!E194))="","",OFFSET('Water Data'!$E$28,0,10*ROW('Water Data'!E194)))</f>
        <v/>
      </c>
      <c r="BX200" s="297" t="str">
        <f ca="true">+IF(OFFSET('Water Data'!$E$29,0,10*ROW('Water Data'!E194))="","",OFFSET('Water Data'!$E$29,0,10*ROW('Water Data'!E194)))</f>
        <v/>
      </c>
      <c r="BY200" s="297" t="str">
        <f ca="true">+IF(OFFSET('Water Data'!$F$27,0,10*ROW('Water Data'!F194))="","",OFFSET('Water Data'!$F$27,0,10*ROW('Water Data'!F194)))</f>
        <v/>
      </c>
      <c r="BZ200" s="297" t="str">
        <f ca="true">+IF(OFFSET('Water Data'!$F$28,0,10*ROW('Water Data'!F194))="","",OFFSET('Water Data'!$F$28,0,10*ROW('Water Data'!F194)))</f>
        <v/>
      </c>
      <c r="CA200" s="297" t="str">
        <f ca="true">+IF(OFFSET('Water Data'!$F$29,0,10*ROW('Water Data'!F194))="","",OFFSET('Water Data'!$F$29,0,10*ROW('Water Data'!F194)))</f>
        <v/>
      </c>
      <c r="CB200" s="297" t="str">
        <f ca="true">+IF(OFFSET('Water Data'!$G$27,0,10*ROW('Water Data'!G194))="","",OFFSET('Water Data'!$G$27,0,10*ROW('Water Data'!G194)))</f>
        <v/>
      </c>
      <c r="CC200" s="297" t="str">
        <f ca="true">+IF(OFFSET('Water Data'!$G$28,0,10*ROW('Water Data'!G194))="","",OFFSET('Water Data'!$G$28,0,10*ROW('Water Data'!G194)))</f>
        <v/>
      </c>
      <c r="CD200" s="297" t="str">
        <f ca="true">+IF(OFFSET('Water Data'!$G$29,0,10*ROW('Water Data'!G194))="","",OFFSET('Water Data'!$G$29,0,10*ROW('Water Data'!G194)))</f>
        <v/>
      </c>
      <c r="CE200" s="297" t="str">
        <f ca="true">+IF(OFFSET('Water Data'!$H$27,0,10*ROW('Water Data'!H194))="","",OFFSET('Water Data'!$H$27,0,10*ROW('Water Data'!H194)))</f>
        <v/>
      </c>
      <c r="CF200" s="297" t="str">
        <f ca="true">+IF(OFFSET('Water Data'!$H$28,0,10*ROW('Water Data'!H194))="","",OFFSET('Water Data'!$H$28,0,10*ROW('Water Data'!H194)))</f>
        <v/>
      </c>
      <c r="CG200" s="297" t="str">
        <f ca="true">+IF(OFFSET('Water Data'!$H$29,0,10*ROW('Water Data'!H194))="","",OFFSET('Water Data'!$H$29,0,10*ROW('Water Data'!H194)))</f>
        <v/>
      </c>
      <c r="CH200" s="297" t="str">
        <f ca="true">+IF(OFFSET('Water Data'!$I$27,0,10*ROW('Water Data'!I194))="","",OFFSET('Water Data'!$I$27,0,10*ROW('Water Data'!I194)))</f>
        <v/>
      </c>
      <c r="CI200" s="297" t="str">
        <f ca="true">+IF(OFFSET('Water Data'!$I$28,0,10*ROW('Water Data'!I194))="","",OFFSET('Water Data'!$I$28,0,10*ROW('Water Data'!I194)))</f>
        <v/>
      </c>
      <c r="CJ200" s="297" t="str">
        <f ca="true">+IF(OFFSET('Water Data'!$I$29,0,10*ROW('Water Data'!I194))="","",OFFSET('Water Data'!$I$29,0,10*ROW('Water Data'!I194)))</f>
        <v/>
      </c>
      <c r="CK200" s="297" t="str">
        <f ca="true">+IF(OFFSET('Sanitation Data'!$D$28,0,10*ROW('Sanitation Data'!D194))="","",OFFSET('Sanitation Data'!$D$28,0,10*ROW('Sanitation Data'!D194)))</f>
        <v/>
      </c>
      <c r="CL200" s="297" t="str">
        <f ca="true">+IF(OFFSET('Sanitation Data'!$D$29,0,10*ROW('Sanitation Data'!D194))="","",OFFSET('Sanitation Data'!$D$29,0,10*ROW('Sanitation Data'!D194)))</f>
        <v/>
      </c>
      <c r="CM200" s="297" t="str">
        <f ca="true">+IF(OFFSET('Sanitation Data'!$D$30,0,10*ROW('Sanitation Data'!D194))="","",OFFSET('Sanitation Data'!$D$30,0,10*ROW('Sanitation Data'!D194)))</f>
        <v/>
      </c>
      <c r="CN200" s="297" t="str">
        <f ca="true">+IF(OFFSET('Sanitation Data'!$D$31,0,10*ROW('Sanitation Data'!D194))="","",OFFSET('Sanitation Data'!$D$31,0,10*ROW('Sanitation Data'!D194)))</f>
        <v/>
      </c>
      <c r="CO200" s="297" t="str">
        <f ca="true">+IF(OFFSET('Sanitation Data'!$D$32,0,10*ROW('Sanitation Data'!D194))="","",OFFSET('Sanitation Data'!$D$32,0,10*ROW('Sanitation Data'!D194)))</f>
        <v/>
      </c>
      <c r="CP200" s="297" t="str">
        <f ca="true">+IF(OFFSET('Sanitation Data'!$E$28,0,10*ROW('Sanitation Data'!E194))="","",OFFSET('Sanitation Data'!$E$28,0,10*ROW('Sanitation Data'!E194)))</f>
        <v/>
      </c>
      <c r="CQ200" s="297" t="str">
        <f ca="true">+IF(OFFSET('Sanitation Data'!$E$29,0,10*ROW('Sanitation Data'!E194))="","",OFFSET('Sanitation Data'!$E$29,0,10*ROW('Sanitation Data'!E194)))</f>
        <v/>
      </c>
      <c r="CR200" s="297" t="str">
        <f ca="true">+IF(OFFSET('Sanitation Data'!$E$30,0,10*ROW('Sanitation Data'!E194))="","",OFFSET('Sanitation Data'!$E$30,0,10*ROW('Sanitation Data'!E194)))</f>
        <v/>
      </c>
      <c r="CS200" s="297" t="str">
        <f ca="true">+IF(OFFSET('Sanitation Data'!$E$31,0,10*ROW('Sanitation Data'!E194))="","",OFFSET('Sanitation Data'!$E$31,0,10*ROW('Sanitation Data'!E194)))</f>
        <v/>
      </c>
      <c r="CT200" s="297" t="str">
        <f ca="true">+IF(OFFSET('Sanitation Data'!$E$32,0,10*ROW('Sanitation Data'!E194))="","",OFFSET('Sanitation Data'!$E$32,0,10*ROW('Sanitation Data'!E194)))</f>
        <v/>
      </c>
      <c r="CU200" s="297" t="str">
        <f ca="true">+IF(OFFSET('Sanitation Data'!$F$28,0,10*ROW('Sanitation Data'!F194))="","",OFFSET('Sanitation Data'!$F$28,0,10*ROW('Sanitation Data'!F194)))</f>
        <v/>
      </c>
      <c r="CV200" s="297" t="str">
        <f ca="true">+IF(OFFSET('Sanitation Data'!$F$29,0,10*ROW('Sanitation Data'!F194))="","",OFFSET('Sanitation Data'!$F$29,0,10*ROW('Sanitation Data'!F194)))</f>
        <v/>
      </c>
      <c r="CW200" s="297" t="str">
        <f ca="true">+IF(OFFSET('Sanitation Data'!$F$30,0,10*ROW('Sanitation Data'!F194))="","",OFFSET('Sanitation Data'!$F$30,0,10*ROW('Sanitation Data'!F194)))</f>
        <v/>
      </c>
      <c r="CX200" s="297" t="str">
        <f ca="true">+IF(OFFSET('Sanitation Data'!$F$31,0,10*ROW('Sanitation Data'!F194))="","",OFFSET('Sanitation Data'!$F$31,0,10*ROW('Sanitation Data'!F194)))</f>
        <v/>
      </c>
      <c r="CY200" s="297" t="str">
        <f ca="true">+IF(OFFSET('Sanitation Data'!$F$32,0,10*ROW('Sanitation Data'!F194))="","",OFFSET('Sanitation Data'!$F$32,0,10*ROW('Sanitation Data'!F194)))</f>
        <v/>
      </c>
      <c r="CZ200" s="297" t="str">
        <f ca="true">+IF(OFFSET('Sanitation Data'!$G$28,0,10*ROW('Sanitation Data'!G194))="","",OFFSET('Sanitation Data'!$G$28,0,10*ROW('Sanitation Data'!G194)))</f>
        <v/>
      </c>
      <c r="DA200" s="297" t="str">
        <f ca="true">+IF(OFFSET('Sanitation Data'!$G$29,0,10*ROW('Sanitation Data'!G194))="","",OFFSET('Sanitation Data'!$G$29,0,10*ROW('Sanitation Data'!G194)))</f>
        <v/>
      </c>
      <c r="DB200" s="297" t="str">
        <f ca="true">+IF(OFFSET('Sanitation Data'!$G$30,0,10*ROW('Sanitation Data'!G194))="","",OFFSET('Sanitation Data'!$G$30,0,10*ROW('Sanitation Data'!G194)))</f>
        <v/>
      </c>
      <c r="DC200" s="297" t="str">
        <f ca="true">+IF(OFFSET('Sanitation Data'!$G$31,0,10*ROW('Sanitation Data'!G194))="","",OFFSET('Sanitation Data'!$G$31,0,10*ROW('Sanitation Data'!G194)))</f>
        <v/>
      </c>
      <c r="DD200" s="297" t="str">
        <f ca="true">+IF(OFFSET('Sanitation Data'!$G$32,0,10*ROW('Sanitation Data'!G194))="","",OFFSET('Sanitation Data'!$G$32,0,10*ROW('Sanitation Data'!G194)))</f>
        <v/>
      </c>
      <c r="DE200" s="297" t="str">
        <f ca="true">+IF(OFFSET('Sanitation Data'!$H$28,0,10*ROW('Sanitation Data'!H194))="","",OFFSET('Sanitation Data'!$H$28,0,10*ROW('Sanitation Data'!H194)))</f>
        <v/>
      </c>
      <c r="DF200" s="297" t="str">
        <f ca="true">+IF(OFFSET('Sanitation Data'!$H$29,0,10*ROW('Sanitation Data'!H194))="","",OFFSET('Sanitation Data'!$H$29,0,10*ROW('Sanitation Data'!H194)))</f>
        <v/>
      </c>
      <c r="DG200" s="297" t="str">
        <f ca="true">+IF(OFFSET('Sanitation Data'!$H$30,0,10*ROW('Sanitation Data'!H194))="","",OFFSET('Sanitation Data'!$H$30,0,10*ROW('Sanitation Data'!H194)))</f>
        <v/>
      </c>
      <c r="DH200" s="297" t="str">
        <f ca="true">+IF(OFFSET('Sanitation Data'!$H$31,0,10*ROW('Sanitation Data'!H194))="","",OFFSET('Sanitation Data'!$H$31,0,10*ROW('Sanitation Data'!H194)))</f>
        <v/>
      </c>
      <c r="DI200" s="297" t="str">
        <f ca="true">+IF(OFFSET('Sanitation Data'!$H$32,0,10*ROW('Sanitation Data'!H194))="","",OFFSET('Sanitation Data'!$H$32,0,10*ROW('Sanitation Data'!H194)))</f>
        <v/>
      </c>
      <c r="DJ200" s="297" t="str">
        <f ca="true">+IF(OFFSET('Sanitation Data'!$I$28,0,10*ROW('Sanitation Data'!I194))="","",OFFSET('Sanitation Data'!$I$28,0,10*ROW('Sanitation Data'!I194)))</f>
        <v/>
      </c>
      <c r="DK200" s="297" t="str">
        <f ca="true">+IF(OFFSET('Sanitation Data'!$I$29,0,10*ROW('Sanitation Data'!I194))="","",OFFSET('Sanitation Data'!$I$29,0,10*ROW('Sanitation Data'!I194)))</f>
        <v/>
      </c>
      <c r="DL200" s="297" t="str">
        <f ca="true">+IF(OFFSET('Sanitation Data'!$I$30,0,10*ROW('Sanitation Data'!I194))="","",OFFSET('Sanitation Data'!$I$30,0,10*ROW('Sanitation Data'!I194)))</f>
        <v/>
      </c>
      <c r="DM200" s="297" t="str">
        <f ca="true">+IF(OFFSET('Sanitation Data'!$I$31,0,10*ROW('Sanitation Data'!I194))="","",OFFSET('Sanitation Data'!$I$31,0,10*ROW('Sanitation Data'!I194)))</f>
        <v/>
      </c>
      <c r="DN200" s="297" t="str">
        <f ca="true">+IF(OFFSET('Sanitation Data'!$I$32,0,10*ROW('Sanitation Data'!I194))="","",OFFSET('Sanitation Data'!$I$32,0,10*ROW('Sanitation Data'!I194)))</f>
        <v/>
      </c>
      <c r="DO200" s="297" t="str">
        <f ca="true">+IF(OFFSET('Hygiene Data'!$D$11,0,10*ROW('Hygiene Data'!D194))="","",OFFSET('Hygiene Data'!$D$11,0,10*ROW('Hygiene Data'!D194)))</f>
        <v/>
      </c>
      <c r="DP200" s="297" t="str">
        <f ca="true">+IF(OFFSET('Hygiene Data'!$D$12,0,10*ROW('Hygiene Data'!D194))="","",OFFSET('Hygiene Data'!$D$12,0,10*ROW('Hygiene Data'!D194)))</f>
        <v/>
      </c>
      <c r="DQ200" s="297" t="str">
        <f ca="true">+IF(OFFSET('Hygiene Data'!$D$13,0,10*ROW('Hygiene Data'!D194))="","",OFFSET('Hygiene Data'!$D$13,0,10*ROW('Hygiene Data'!D194)))</f>
        <v/>
      </c>
      <c r="DR200" s="297" t="str">
        <f ca="true">+IF(OFFSET('Hygiene Data'!$E$11,0,10*ROW('Hygiene Data'!E194))="","",OFFSET('Hygiene Data'!$E$11,0,10*ROW('Hygiene Data'!E194)))</f>
        <v/>
      </c>
      <c r="DS200" s="297" t="str">
        <f ca="true">+IF(OFFSET('Hygiene Data'!$E$12,0,10*ROW('Hygiene Data'!E194))="","",OFFSET('Hygiene Data'!$E$12,0,10*ROW('Hygiene Data'!E194)))</f>
        <v/>
      </c>
      <c r="DT200" s="297" t="str">
        <f ca="true">+IF(OFFSET('Hygiene Data'!$E$13,0,10*ROW('Hygiene Data'!E194))="","",OFFSET('Hygiene Data'!$E$13,0,10*ROW('Hygiene Data'!E194)))</f>
        <v/>
      </c>
      <c r="DU200" s="297" t="str">
        <f ca="true">+IF(OFFSET('Hygiene Data'!$F$11,0,10*ROW('Hygiene Data'!F194))="","",OFFSET('Hygiene Data'!$F$11,0,10*ROW('Hygiene Data'!F194)))</f>
        <v/>
      </c>
      <c r="DV200" s="297" t="str">
        <f ca="true">+IF(OFFSET('Hygiene Data'!$F$12,0,10*ROW('Hygiene Data'!F194))="","",OFFSET('Hygiene Data'!$F$12,0,10*ROW('Hygiene Data'!F194)))</f>
        <v/>
      </c>
      <c r="DW200" s="297" t="str">
        <f ca="true">+IF(OFFSET('Hygiene Data'!$F$13,0,10*ROW('Hygiene Data'!F194))="","",OFFSET('Hygiene Data'!$F$13,0,10*ROW('Hygiene Data'!F194)))</f>
        <v/>
      </c>
      <c r="DX200" s="297" t="str">
        <f ca="true">+IF(OFFSET('Hygiene Data'!$G$11,0,10*ROW('Hygiene Data'!G194))="","",OFFSET('Hygiene Data'!$G$11,0,10*ROW('Hygiene Data'!G194)))</f>
        <v/>
      </c>
      <c r="DY200" s="297" t="str">
        <f ca="true">+IF(OFFSET('Hygiene Data'!$G$12,0,10*ROW('Hygiene Data'!G194))="","",OFFSET('Hygiene Data'!$G$12,0,10*ROW('Hygiene Data'!G194)))</f>
        <v/>
      </c>
      <c r="DZ200" s="297" t="str">
        <f ca="true">+IF(OFFSET('Hygiene Data'!$G$13,0,10*ROW('Hygiene Data'!G194))="","",OFFSET('Hygiene Data'!$G$13,0,10*ROW('Hygiene Data'!G194)))</f>
        <v/>
      </c>
      <c r="EA200" s="297" t="str">
        <f ca="true">+IF(OFFSET('Hygiene Data'!$H$11,0,10*ROW('Hygiene Data'!H194))="","",OFFSET('Hygiene Data'!$H$11,0,10*ROW('Hygiene Data'!H194)))</f>
        <v/>
      </c>
      <c r="EB200" s="297" t="str">
        <f ca="true">+IF(OFFSET('Hygiene Data'!$H$12,0,10*ROW('Hygiene Data'!H194))="","",OFFSET('Hygiene Data'!$H$12,0,10*ROW('Hygiene Data'!H194)))</f>
        <v/>
      </c>
      <c r="EC200" s="297" t="str">
        <f ca="true">+IF(OFFSET('Hygiene Data'!$H$13,0,10*ROW('Hygiene Data'!H194))="","",OFFSET('Hygiene Data'!$H$13,0,10*ROW('Hygiene Data'!H194)))</f>
        <v/>
      </c>
      <c r="ED200" s="297" t="str">
        <f ca="true">+IF(OFFSET('Hygiene Data'!$I$11,0,10*ROW('Hygiene Data'!I194))="","",OFFSET('Hygiene Data'!$I$11,0,10*ROW('Hygiene Data'!I194)))</f>
        <v/>
      </c>
      <c r="EE200" s="297" t="str">
        <f ca="true">+IF(OFFSET('Hygiene Data'!$I$12,0,10*ROW('Hygiene Data'!I194))="","",OFFSET('Hygiene Data'!$I$12,0,10*ROW('Hygiene Data'!I194)))</f>
        <v/>
      </c>
      <c r="EF200" s="29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3"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7"/>
      <c r="BS201" s="297" t="str">
        <f ca="true">+IF(OFFSET('Water Data'!$D$27,0,10*ROW('Water Data'!D195))="","",OFFSET('Water Data'!$D$27,0,10*ROW('Water Data'!D195)))</f>
        <v/>
      </c>
      <c r="BT201" s="297" t="str">
        <f ca="true">+IF(OFFSET('Water Data'!$D$28,0,10*ROW('Water Data'!D195))="","",OFFSET('Water Data'!$D$28,0,10*ROW('Water Data'!D195)))</f>
        <v/>
      </c>
      <c r="BU201" s="297" t="str">
        <f ca="true">+IF(OFFSET('Water Data'!$D$29,0,10*ROW('Water Data'!D195))="","",OFFSET('Water Data'!$D$29,0,10*ROW('Water Data'!D195)))</f>
        <v/>
      </c>
      <c r="BV201" s="297" t="str">
        <f ca="true">+IF(OFFSET('Water Data'!$E$27,0,10*ROW('Water Data'!E195))="","",OFFSET('Water Data'!$E$27,0,10*ROW('Water Data'!E195)))</f>
        <v/>
      </c>
      <c r="BW201" s="297" t="str">
        <f ca="true">+IF(OFFSET('Water Data'!$E$28,0,10*ROW('Water Data'!E195))="","",OFFSET('Water Data'!$E$28,0,10*ROW('Water Data'!E195)))</f>
        <v/>
      </c>
      <c r="BX201" s="297" t="str">
        <f ca="true">+IF(OFFSET('Water Data'!$E$29,0,10*ROW('Water Data'!E195))="","",OFFSET('Water Data'!$E$29,0,10*ROW('Water Data'!E195)))</f>
        <v/>
      </c>
      <c r="BY201" s="297" t="str">
        <f ca="true">+IF(OFFSET('Water Data'!$F$27,0,10*ROW('Water Data'!F195))="","",OFFSET('Water Data'!$F$27,0,10*ROW('Water Data'!F195)))</f>
        <v/>
      </c>
      <c r="BZ201" s="297" t="str">
        <f ca="true">+IF(OFFSET('Water Data'!$F$28,0,10*ROW('Water Data'!F195))="","",OFFSET('Water Data'!$F$28,0,10*ROW('Water Data'!F195)))</f>
        <v/>
      </c>
      <c r="CA201" s="297" t="str">
        <f ca="true">+IF(OFFSET('Water Data'!$F$29,0,10*ROW('Water Data'!F195))="","",OFFSET('Water Data'!$F$29,0,10*ROW('Water Data'!F195)))</f>
        <v/>
      </c>
      <c r="CB201" s="297" t="str">
        <f ca="true">+IF(OFFSET('Water Data'!$G$27,0,10*ROW('Water Data'!G195))="","",OFFSET('Water Data'!$G$27,0,10*ROW('Water Data'!G195)))</f>
        <v/>
      </c>
      <c r="CC201" s="297" t="str">
        <f ca="true">+IF(OFFSET('Water Data'!$G$28,0,10*ROW('Water Data'!G195))="","",OFFSET('Water Data'!$G$28,0,10*ROW('Water Data'!G195)))</f>
        <v/>
      </c>
      <c r="CD201" s="297" t="str">
        <f ca="true">+IF(OFFSET('Water Data'!$G$29,0,10*ROW('Water Data'!G195))="","",OFFSET('Water Data'!$G$29,0,10*ROW('Water Data'!G195)))</f>
        <v/>
      </c>
      <c r="CE201" s="297" t="str">
        <f ca="true">+IF(OFFSET('Water Data'!$H$27,0,10*ROW('Water Data'!H195))="","",OFFSET('Water Data'!$H$27,0,10*ROW('Water Data'!H195)))</f>
        <v/>
      </c>
      <c r="CF201" s="297" t="str">
        <f ca="true">+IF(OFFSET('Water Data'!$H$28,0,10*ROW('Water Data'!H195))="","",OFFSET('Water Data'!$H$28,0,10*ROW('Water Data'!H195)))</f>
        <v/>
      </c>
      <c r="CG201" s="297" t="str">
        <f ca="true">+IF(OFFSET('Water Data'!$H$29,0,10*ROW('Water Data'!H195))="","",OFFSET('Water Data'!$H$29,0,10*ROW('Water Data'!H195)))</f>
        <v/>
      </c>
      <c r="CH201" s="297" t="str">
        <f ca="true">+IF(OFFSET('Water Data'!$I$27,0,10*ROW('Water Data'!I195))="","",OFFSET('Water Data'!$I$27,0,10*ROW('Water Data'!I195)))</f>
        <v/>
      </c>
      <c r="CI201" s="297" t="str">
        <f ca="true">+IF(OFFSET('Water Data'!$I$28,0,10*ROW('Water Data'!I195))="","",OFFSET('Water Data'!$I$28,0,10*ROW('Water Data'!I195)))</f>
        <v/>
      </c>
      <c r="CJ201" s="297" t="str">
        <f ca="true">+IF(OFFSET('Water Data'!$I$29,0,10*ROW('Water Data'!I195))="","",OFFSET('Water Data'!$I$29,0,10*ROW('Water Data'!I195)))</f>
        <v/>
      </c>
      <c r="CK201" s="297" t="str">
        <f ca="true">+IF(OFFSET('Sanitation Data'!$D$28,0,10*ROW('Sanitation Data'!D195))="","",OFFSET('Sanitation Data'!$D$28,0,10*ROW('Sanitation Data'!D195)))</f>
        <v/>
      </c>
      <c r="CL201" s="297" t="str">
        <f ca="true">+IF(OFFSET('Sanitation Data'!$D$29,0,10*ROW('Sanitation Data'!D195))="","",OFFSET('Sanitation Data'!$D$29,0,10*ROW('Sanitation Data'!D195)))</f>
        <v/>
      </c>
      <c r="CM201" s="297" t="str">
        <f ca="true">+IF(OFFSET('Sanitation Data'!$D$30,0,10*ROW('Sanitation Data'!D195))="","",OFFSET('Sanitation Data'!$D$30,0,10*ROW('Sanitation Data'!D195)))</f>
        <v/>
      </c>
      <c r="CN201" s="297" t="str">
        <f ca="true">+IF(OFFSET('Sanitation Data'!$D$31,0,10*ROW('Sanitation Data'!D195))="","",OFFSET('Sanitation Data'!$D$31,0,10*ROW('Sanitation Data'!D195)))</f>
        <v/>
      </c>
      <c r="CO201" s="297" t="str">
        <f ca="true">+IF(OFFSET('Sanitation Data'!$D$32,0,10*ROW('Sanitation Data'!D195))="","",OFFSET('Sanitation Data'!$D$32,0,10*ROW('Sanitation Data'!D195)))</f>
        <v/>
      </c>
      <c r="CP201" s="297" t="str">
        <f ca="true">+IF(OFFSET('Sanitation Data'!$E$28,0,10*ROW('Sanitation Data'!E195))="","",OFFSET('Sanitation Data'!$E$28,0,10*ROW('Sanitation Data'!E195)))</f>
        <v/>
      </c>
      <c r="CQ201" s="297" t="str">
        <f ca="true">+IF(OFFSET('Sanitation Data'!$E$29,0,10*ROW('Sanitation Data'!E195))="","",OFFSET('Sanitation Data'!$E$29,0,10*ROW('Sanitation Data'!E195)))</f>
        <v/>
      </c>
      <c r="CR201" s="297" t="str">
        <f ca="true">+IF(OFFSET('Sanitation Data'!$E$30,0,10*ROW('Sanitation Data'!E195))="","",OFFSET('Sanitation Data'!$E$30,0,10*ROW('Sanitation Data'!E195)))</f>
        <v/>
      </c>
      <c r="CS201" s="297" t="str">
        <f ca="true">+IF(OFFSET('Sanitation Data'!$E$31,0,10*ROW('Sanitation Data'!E195))="","",OFFSET('Sanitation Data'!$E$31,0,10*ROW('Sanitation Data'!E195)))</f>
        <v/>
      </c>
      <c r="CT201" s="297" t="str">
        <f ca="true">+IF(OFFSET('Sanitation Data'!$E$32,0,10*ROW('Sanitation Data'!E195))="","",OFFSET('Sanitation Data'!$E$32,0,10*ROW('Sanitation Data'!E195)))</f>
        <v/>
      </c>
      <c r="CU201" s="297" t="str">
        <f ca="true">+IF(OFFSET('Sanitation Data'!$F$28,0,10*ROW('Sanitation Data'!F195))="","",OFFSET('Sanitation Data'!$F$28,0,10*ROW('Sanitation Data'!F195)))</f>
        <v/>
      </c>
      <c r="CV201" s="297" t="str">
        <f ca="true">+IF(OFFSET('Sanitation Data'!$F$29,0,10*ROW('Sanitation Data'!F195))="","",OFFSET('Sanitation Data'!$F$29,0,10*ROW('Sanitation Data'!F195)))</f>
        <v/>
      </c>
      <c r="CW201" s="297" t="str">
        <f ca="true">+IF(OFFSET('Sanitation Data'!$F$30,0,10*ROW('Sanitation Data'!F195))="","",OFFSET('Sanitation Data'!$F$30,0,10*ROW('Sanitation Data'!F195)))</f>
        <v/>
      </c>
      <c r="CX201" s="297" t="str">
        <f ca="true">+IF(OFFSET('Sanitation Data'!$F$31,0,10*ROW('Sanitation Data'!F195))="","",OFFSET('Sanitation Data'!$F$31,0,10*ROW('Sanitation Data'!F195)))</f>
        <v/>
      </c>
      <c r="CY201" s="297" t="str">
        <f ca="true">+IF(OFFSET('Sanitation Data'!$F$32,0,10*ROW('Sanitation Data'!F195))="","",OFFSET('Sanitation Data'!$F$32,0,10*ROW('Sanitation Data'!F195)))</f>
        <v/>
      </c>
      <c r="CZ201" s="297" t="str">
        <f ca="true">+IF(OFFSET('Sanitation Data'!$G$28,0,10*ROW('Sanitation Data'!G195))="","",OFFSET('Sanitation Data'!$G$28,0,10*ROW('Sanitation Data'!G195)))</f>
        <v/>
      </c>
      <c r="DA201" s="297" t="str">
        <f ca="true">+IF(OFFSET('Sanitation Data'!$G$29,0,10*ROW('Sanitation Data'!G195))="","",OFFSET('Sanitation Data'!$G$29,0,10*ROW('Sanitation Data'!G195)))</f>
        <v/>
      </c>
      <c r="DB201" s="297" t="str">
        <f ca="true">+IF(OFFSET('Sanitation Data'!$G$30,0,10*ROW('Sanitation Data'!G195))="","",OFFSET('Sanitation Data'!$G$30,0,10*ROW('Sanitation Data'!G195)))</f>
        <v/>
      </c>
      <c r="DC201" s="297" t="str">
        <f ca="true">+IF(OFFSET('Sanitation Data'!$G$31,0,10*ROW('Sanitation Data'!G195))="","",OFFSET('Sanitation Data'!$G$31,0,10*ROW('Sanitation Data'!G195)))</f>
        <v/>
      </c>
      <c r="DD201" s="297" t="str">
        <f ca="true">+IF(OFFSET('Sanitation Data'!$G$32,0,10*ROW('Sanitation Data'!G195))="","",OFFSET('Sanitation Data'!$G$32,0,10*ROW('Sanitation Data'!G195)))</f>
        <v/>
      </c>
      <c r="DE201" s="297" t="str">
        <f ca="true">+IF(OFFSET('Sanitation Data'!$H$28,0,10*ROW('Sanitation Data'!H195))="","",OFFSET('Sanitation Data'!$H$28,0,10*ROW('Sanitation Data'!H195)))</f>
        <v/>
      </c>
      <c r="DF201" s="297" t="str">
        <f ca="true">+IF(OFFSET('Sanitation Data'!$H$29,0,10*ROW('Sanitation Data'!H195))="","",OFFSET('Sanitation Data'!$H$29,0,10*ROW('Sanitation Data'!H195)))</f>
        <v/>
      </c>
      <c r="DG201" s="297" t="str">
        <f ca="true">+IF(OFFSET('Sanitation Data'!$H$30,0,10*ROW('Sanitation Data'!H195))="","",OFFSET('Sanitation Data'!$H$30,0,10*ROW('Sanitation Data'!H195)))</f>
        <v/>
      </c>
      <c r="DH201" s="297" t="str">
        <f ca="true">+IF(OFFSET('Sanitation Data'!$H$31,0,10*ROW('Sanitation Data'!H195))="","",OFFSET('Sanitation Data'!$H$31,0,10*ROW('Sanitation Data'!H195)))</f>
        <v/>
      </c>
      <c r="DI201" s="297" t="str">
        <f ca="true">+IF(OFFSET('Sanitation Data'!$H$32,0,10*ROW('Sanitation Data'!H195))="","",OFFSET('Sanitation Data'!$H$32,0,10*ROW('Sanitation Data'!H195)))</f>
        <v/>
      </c>
      <c r="DJ201" s="297" t="str">
        <f ca="true">+IF(OFFSET('Sanitation Data'!$I$28,0,10*ROW('Sanitation Data'!I195))="","",OFFSET('Sanitation Data'!$I$28,0,10*ROW('Sanitation Data'!I195)))</f>
        <v/>
      </c>
      <c r="DK201" s="297" t="str">
        <f ca="true">+IF(OFFSET('Sanitation Data'!$I$29,0,10*ROW('Sanitation Data'!I195))="","",OFFSET('Sanitation Data'!$I$29,0,10*ROW('Sanitation Data'!I195)))</f>
        <v/>
      </c>
      <c r="DL201" s="297" t="str">
        <f ca="true">+IF(OFFSET('Sanitation Data'!$I$30,0,10*ROW('Sanitation Data'!I195))="","",OFFSET('Sanitation Data'!$I$30,0,10*ROW('Sanitation Data'!I195)))</f>
        <v/>
      </c>
      <c r="DM201" s="297" t="str">
        <f ca="true">+IF(OFFSET('Sanitation Data'!$I$31,0,10*ROW('Sanitation Data'!I195))="","",OFFSET('Sanitation Data'!$I$31,0,10*ROW('Sanitation Data'!I195)))</f>
        <v/>
      </c>
      <c r="DN201" s="297" t="str">
        <f ca="true">+IF(OFFSET('Sanitation Data'!$I$32,0,10*ROW('Sanitation Data'!I195))="","",OFFSET('Sanitation Data'!$I$32,0,10*ROW('Sanitation Data'!I195)))</f>
        <v/>
      </c>
      <c r="DO201" s="297" t="str">
        <f ca="true">+IF(OFFSET('Hygiene Data'!$D$11,0,10*ROW('Hygiene Data'!D195))="","",OFFSET('Hygiene Data'!$D$11,0,10*ROW('Hygiene Data'!D195)))</f>
        <v/>
      </c>
      <c r="DP201" s="297" t="str">
        <f ca="true">+IF(OFFSET('Hygiene Data'!$D$12,0,10*ROW('Hygiene Data'!D195))="","",OFFSET('Hygiene Data'!$D$12,0,10*ROW('Hygiene Data'!D195)))</f>
        <v/>
      </c>
      <c r="DQ201" s="297" t="str">
        <f ca="true">+IF(OFFSET('Hygiene Data'!$D$13,0,10*ROW('Hygiene Data'!D195))="","",OFFSET('Hygiene Data'!$D$13,0,10*ROW('Hygiene Data'!D195)))</f>
        <v/>
      </c>
      <c r="DR201" s="297" t="str">
        <f ca="true">+IF(OFFSET('Hygiene Data'!$E$11,0,10*ROW('Hygiene Data'!E195))="","",OFFSET('Hygiene Data'!$E$11,0,10*ROW('Hygiene Data'!E195)))</f>
        <v/>
      </c>
      <c r="DS201" s="297" t="str">
        <f ca="true">+IF(OFFSET('Hygiene Data'!$E$12,0,10*ROW('Hygiene Data'!E195))="","",OFFSET('Hygiene Data'!$E$12,0,10*ROW('Hygiene Data'!E195)))</f>
        <v/>
      </c>
      <c r="DT201" s="297" t="str">
        <f ca="true">+IF(OFFSET('Hygiene Data'!$E$13,0,10*ROW('Hygiene Data'!E195))="","",OFFSET('Hygiene Data'!$E$13,0,10*ROW('Hygiene Data'!E195)))</f>
        <v/>
      </c>
      <c r="DU201" s="297" t="str">
        <f ca="true">+IF(OFFSET('Hygiene Data'!$F$11,0,10*ROW('Hygiene Data'!F195))="","",OFFSET('Hygiene Data'!$F$11,0,10*ROW('Hygiene Data'!F195)))</f>
        <v/>
      </c>
      <c r="DV201" s="297" t="str">
        <f ca="true">+IF(OFFSET('Hygiene Data'!$F$12,0,10*ROW('Hygiene Data'!F195))="","",OFFSET('Hygiene Data'!$F$12,0,10*ROW('Hygiene Data'!F195)))</f>
        <v/>
      </c>
      <c r="DW201" s="297" t="str">
        <f ca="true">+IF(OFFSET('Hygiene Data'!$F$13,0,10*ROW('Hygiene Data'!F195))="","",OFFSET('Hygiene Data'!$F$13,0,10*ROW('Hygiene Data'!F195)))</f>
        <v/>
      </c>
      <c r="DX201" s="297" t="str">
        <f ca="true">+IF(OFFSET('Hygiene Data'!$G$11,0,10*ROW('Hygiene Data'!G195))="","",OFFSET('Hygiene Data'!$G$11,0,10*ROW('Hygiene Data'!G195)))</f>
        <v/>
      </c>
      <c r="DY201" s="297" t="str">
        <f ca="true">+IF(OFFSET('Hygiene Data'!$G$12,0,10*ROW('Hygiene Data'!G195))="","",OFFSET('Hygiene Data'!$G$12,0,10*ROW('Hygiene Data'!G195)))</f>
        <v/>
      </c>
      <c r="DZ201" s="297" t="str">
        <f ca="true">+IF(OFFSET('Hygiene Data'!$G$13,0,10*ROW('Hygiene Data'!G195))="","",OFFSET('Hygiene Data'!$G$13,0,10*ROW('Hygiene Data'!G195)))</f>
        <v/>
      </c>
      <c r="EA201" s="297" t="str">
        <f ca="true">+IF(OFFSET('Hygiene Data'!$H$11,0,10*ROW('Hygiene Data'!H195))="","",OFFSET('Hygiene Data'!$H$11,0,10*ROW('Hygiene Data'!H195)))</f>
        <v/>
      </c>
      <c r="EB201" s="297" t="str">
        <f ca="true">+IF(OFFSET('Hygiene Data'!$H$12,0,10*ROW('Hygiene Data'!H195))="","",OFFSET('Hygiene Data'!$H$12,0,10*ROW('Hygiene Data'!H195)))</f>
        <v/>
      </c>
      <c r="EC201" s="297" t="str">
        <f ca="true">+IF(OFFSET('Hygiene Data'!$H$13,0,10*ROW('Hygiene Data'!H195))="","",OFFSET('Hygiene Data'!$H$13,0,10*ROW('Hygiene Data'!H195)))</f>
        <v/>
      </c>
      <c r="ED201" s="297" t="str">
        <f ca="true">+IF(OFFSET('Hygiene Data'!$I$11,0,10*ROW('Hygiene Data'!I195))="","",OFFSET('Hygiene Data'!$I$11,0,10*ROW('Hygiene Data'!I195)))</f>
        <v/>
      </c>
      <c r="EE201" s="297" t="str">
        <f ca="true">+IF(OFFSET('Hygiene Data'!$I$12,0,10*ROW('Hygiene Data'!I195))="","",OFFSET('Hygiene Data'!$I$12,0,10*ROW('Hygiene Data'!I195)))</f>
        <v/>
      </c>
      <c r="EF201" s="29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3"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7"/>
      <c r="BS202" s="297" t="str">
        <f ca="true">+IF(OFFSET('Water Data'!$D$27,0,10*ROW('Water Data'!D196))="","",OFFSET('Water Data'!$D$27,0,10*ROW('Water Data'!D196)))</f>
        <v/>
      </c>
      <c r="BT202" s="297" t="str">
        <f ca="true">+IF(OFFSET('Water Data'!$D$28,0,10*ROW('Water Data'!D196))="","",OFFSET('Water Data'!$D$28,0,10*ROW('Water Data'!D196)))</f>
        <v/>
      </c>
      <c r="BU202" s="297" t="str">
        <f ca="true">+IF(OFFSET('Water Data'!$D$29,0,10*ROW('Water Data'!D196))="","",OFFSET('Water Data'!$D$29,0,10*ROW('Water Data'!D196)))</f>
        <v/>
      </c>
      <c r="BV202" s="297" t="str">
        <f ca="true">+IF(OFFSET('Water Data'!$E$27,0,10*ROW('Water Data'!E196))="","",OFFSET('Water Data'!$E$27,0,10*ROW('Water Data'!E196)))</f>
        <v/>
      </c>
      <c r="BW202" s="297" t="str">
        <f ca="true">+IF(OFFSET('Water Data'!$E$28,0,10*ROW('Water Data'!E196))="","",OFFSET('Water Data'!$E$28,0,10*ROW('Water Data'!E196)))</f>
        <v/>
      </c>
      <c r="BX202" s="297" t="str">
        <f ca="true">+IF(OFFSET('Water Data'!$E$29,0,10*ROW('Water Data'!E196))="","",OFFSET('Water Data'!$E$29,0,10*ROW('Water Data'!E196)))</f>
        <v/>
      </c>
      <c r="BY202" s="297" t="str">
        <f ca="true">+IF(OFFSET('Water Data'!$F$27,0,10*ROW('Water Data'!F196))="","",OFFSET('Water Data'!$F$27,0,10*ROW('Water Data'!F196)))</f>
        <v/>
      </c>
      <c r="BZ202" s="297" t="str">
        <f ca="true">+IF(OFFSET('Water Data'!$F$28,0,10*ROW('Water Data'!F196))="","",OFFSET('Water Data'!$F$28,0,10*ROW('Water Data'!F196)))</f>
        <v/>
      </c>
      <c r="CA202" s="297" t="str">
        <f ca="true">+IF(OFFSET('Water Data'!$F$29,0,10*ROW('Water Data'!F196))="","",OFFSET('Water Data'!$F$29,0,10*ROW('Water Data'!F196)))</f>
        <v/>
      </c>
      <c r="CB202" s="297" t="str">
        <f ca="true">+IF(OFFSET('Water Data'!$G$27,0,10*ROW('Water Data'!G196))="","",OFFSET('Water Data'!$G$27,0,10*ROW('Water Data'!G196)))</f>
        <v/>
      </c>
      <c r="CC202" s="297" t="str">
        <f ca="true">+IF(OFFSET('Water Data'!$G$28,0,10*ROW('Water Data'!G196))="","",OFFSET('Water Data'!$G$28,0,10*ROW('Water Data'!G196)))</f>
        <v/>
      </c>
      <c r="CD202" s="297" t="str">
        <f ca="true">+IF(OFFSET('Water Data'!$G$29,0,10*ROW('Water Data'!G196))="","",OFFSET('Water Data'!$G$29,0,10*ROW('Water Data'!G196)))</f>
        <v/>
      </c>
      <c r="CE202" s="297" t="str">
        <f ca="true">+IF(OFFSET('Water Data'!$H$27,0,10*ROW('Water Data'!H196))="","",OFFSET('Water Data'!$H$27,0,10*ROW('Water Data'!H196)))</f>
        <v/>
      </c>
      <c r="CF202" s="297" t="str">
        <f ca="true">+IF(OFFSET('Water Data'!$H$28,0,10*ROW('Water Data'!H196))="","",OFFSET('Water Data'!$H$28,0,10*ROW('Water Data'!H196)))</f>
        <v/>
      </c>
      <c r="CG202" s="297" t="str">
        <f ca="true">+IF(OFFSET('Water Data'!$H$29,0,10*ROW('Water Data'!H196))="","",OFFSET('Water Data'!$H$29,0,10*ROW('Water Data'!H196)))</f>
        <v/>
      </c>
      <c r="CH202" s="297" t="str">
        <f ca="true">+IF(OFFSET('Water Data'!$I$27,0,10*ROW('Water Data'!I196))="","",OFFSET('Water Data'!$I$27,0,10*ROW('Water Data'!I196)))</f>
        <v/>
      </c>
      <c r="CI202" s="297" t="str">
        <f ca="true">+IF(OFFSET('Water Data'!$I$28,0,10*ROW('Water Data'!I196))="","",OFFSET('Water Data'!$I$28,0,10*ROW('Water Data'!I196)))</f>
        <v/>
      </c>
      <c r="CJ202" s="297" t="str">
        <f ca="true">+IF(OFFSET('Water Data'!$I$29,0,10*ROW('Water Data'!I196))="","",OFFSET('Water Data'!$I$29,0,10*ROW('Water Data'!I196)))</f>
        <v/>
      </c>
      <c r="CK202" s="297" t="str">
        <f ca="true">+IF(OFFSET('Sanitation Data'!$D$28,0,10*ROW('Sanitation Data'!D196))="","",OFFSET('Sanitation Data'!$D$28,0,10*ROW('Sanitation Data'!D196)))</f>
        <v/>
      </c>
      <c r="CL202" s="297" t="str">
        <f ca="true">+IF(OFFSET('Sanitation Data'!$D$29,0,10*ROW('Sanitation Data'!D196))="","",OFFSET('Sanitation Data'!$D$29,0,10*ROW('Sanitation Data'!D196)))</f>
        <v/>
      </c>
      <c r="CM202" s="297" t="str">
        <f ca="true">+IF(OFFSET('Sanitation Data'!$D$30,0,10*ROW('Sanitation Data'!D196))="","",OFFSET('Sanitation Data'!$D$30,0,10*ROW('Sanitation Data'!D196)))</f>
        <v/>
      </c>
      <c r="CN202" s="297" t="str">
        <f ca="true">+IF(OFFSET('Sanitation Data'!$D$31,0,10*ROW('Sanitation Data'!D196))="","",OFFSET('Sanitation Data'!$D$31,0,10*ROW('Sanitation Data'!D196)))</f>
        <v/>
      </c>
      <c r="CO202" s="297" t="str">
        <f ca="true">+IF(OFFSET('Sanitation Data'!$D$32,0,10*ROW('Sanitation Data'!D196))="","",OFFSET('Sanitation Data'!$D$32,0,10*ROW('Sanitation Data'!D196)))</f>
        <v/>
      </c>
      <c r="CP202" s="297" t="str">
        <f ca="true">+IF(OFFSET('Sanitation Data'!$E$28,0,10*ROW('Sanitation Data'!E196))="","",OFFSET('Sanitation Data'!$E$28,0,10*ROW('Sanitation Data'!E196)))</f>
        <v/>
      </c>
      <c r="CQ202" s="297" t="str">
        <f ca="true">+IF(OFFSET('Sanitation Data'!$E$29,0,10*ROW('Sanitation Data'!E196))="","",OFFSET('Sanitation Data'!$E$29,0,10*ROW('Sanitation Data'!E196)))</f>
        <v/>
      </c>
      <c r="CR202" s="297" t="str">
        <f ca="true">+IF(OFFSET('Sanitation Data'!$E$30,0,10*ROW('Sanitation Data'!E196))="","",OFFSET('Sanitation Data'!$E$30,0,10*ROW('Sanitation Data'!E196)))</f>
        <v/>
      </c>
      <c r="CS202" s="297" t="str">
        <f ca="true">+IF(OFFSET('Sanitation Data'!$E$31,0,10*ROW('Sanitation Data'!E196))="","",OFFSET('Sanitation Data'!$E$31,0,10*ROW('Sanitation Data'!E196)))</f>
        <v/>
      </c>
      <c r="CT202" s="297" t="str">
        <f ca="true">+IF(OFFSET('Sanitation Data'!$E$32,0,10*ROW('Sanitation Data'!E196))="","",OFFSET('Sanitation Data'!$E$32,0,10*ROW('Sanitation Data'!E196)))</f>
        <v/>
      </c>
      <c r="CU202" s="297" t="str">
        <f ca="true">+IF(OFFSET('Sanitation Data'!$F$28,0,10*ROW('Sanitation Data'!F196))="","",OFFSET('Sanitation Data'!$F$28,0,10*ROW('Sanitation Data'!F196)))</f>
        <v/>
      </c>
      <c r="CV202" s="297" t="str">
        <f ca="true">+IF(OFFSET('Sanitation Data'!$F$29,0,10*ROW('Sanitation Data'!F196))="","",OFFSET('Sanitation Data'!$F$29,0,10*ROW('Sanitation Data'!F196)))</f>
        <v/>
      </c>
      <c r="CW202" s="297" t="str">
        <f ca="true">+IF(OFFSET('Sanitation Data'!$F$30,0,10*ROW('Sanitation Data'!F196))="","",OFFSET('Sanitation Data'!$F$30,0,10*ROW('Sanitation Data'!F196)))</f>
        <v/>
      </c>
      <c r="CX202" s="297" t="str">
        <f ca="true">+IF(OFFSET('Sanitation Data'!$F$31,0,10*ROW('Sanitation Data'!F196))="","",OFFSET('Sanitation Data'!$F$31,0,10*ROW('Sanitation Data'!F196)))</f>
        <v/>
      </c>
      <c r="CY202" s="297" t="str">
        <f ca="true">+IF(OFFSET('Sanitation Data'!$F$32,0,10*ROW('Sanitation Data'!F196))="","",OFFSET('Sanitation Data'!$F$32,0,10*ROW('Sanitation Data'!F196)))</f>
        <v/>
      </c>
      <c r="CZ202" s="297" t="str">
        <f ca="true">+IF(OFFSET('Sanitation Data'!$G$28,0,10*ROW('Sanitation Data'!G196))="","",OFFSET('Sanitation Data'!$G$28,0,10*ROW('Sanitation Data'!G196)))</f>
        <v/>
      </c>
      <c r="DA202" s="297" t="str">
        <f ca="true">+IF(OFFSET('Sanitation Data'!$G$29,0,10*ROW('Sanitation Data'!G196))="","",OFFSET('Sanitation Data'!$G$29,0,10*ROW('Sanitation Data'!G196)))</f>
        <v/>
      </c>
      <c r="DB202" s="297" t="str">
        <f ca="true">+IF(OFFSET('Sanitation Data'!$G$30,0,10*ROW('Sanitation Data'!G196))="","",OFFSET('Sanitation Data'!$G$30,0,10*ROW('Sanitation Data'!G196)))</f>
        <v/>
      </c>
      <c r="DC202" s="297" t="str">
        <f ca="true">+IF(OFFSET('Sanitation Data'!$G$31,0,10*ROW('Sanitation Data'!G196))="","",OFFSET('Sanitation Data'!$G$31,0,10*ROW('Sanitation Data'!G196)))</f>
        <v/>
      </c>
      <c r="DD202" s="297" t="str">
        <f ca="true">+IF(OFFSET('Sanitation Data'!$G$32,0,10*ROW('Sanitation Data'!G196))="","",OFFSET('Sanitation Data'!$G$32,0,10*ROW('Sanitation Data'!G196)))</f>
        <v/>
      </c>
      <c r="DE202" s="297" t="str">
        <f ca="true">+IF(OFFSET('Sanitation Data'!$H$28,0,10*ROW('Sanitation Data'!H196))="","",OFFSET('Sanitation Data'!$H$28,0,10*ROW('Sanitation Data'!H196)))</f>
        <v/>
      </c>
      <c r="DF202" s="297" t="str">
        <f ca="true">+IF(OFFSET('Sanitation Data'!$H$29,0,10*ROW('Sanitation Data'!H196))="","",OFFSET('Sanitation Data'!$H$29,0,10*ROW('Sanitation Data'!H196)))</f>
        <v/>
      </c>
      <c r="DG202" s="297" t="str">
        <f ca="true">+IF(OFFSET('Sanitation Data'!$H$30,0,10*ROW('Sanitation Data'!H196))="","",OFFSET('Sanitation Data'!$H$30,0,10*ROW('Sanitation Data'!H196)))</f>
        <v/>
      </c>
      <c r="DH202" s="297" t="str">
        <f ca="true">+IF(OFFSET('Sanitation Data'!$H$31,0,10*ROW('Sanitation Data'!H196))="","",OFFSET('Sanitation Data'!$H$31,0,10*ROW('Sanitation Data'!H196)))</f>
        <v/>
      </c>
      <c r="DI202" s="297" t="str">
        <f ca="true">+IF(OFFSET('Sanitation Data'!$H$32,0,10*ROW('Sanitation Data'!H196))="","",OFFSET('Sanitation Data'!$H$32,0,10*ROW('Sanitation Data'!H196)))</f>
        <v/>
      </c>
      <c r="DJ202" s="297" t="str">
        <f ca="true">+IF(OFFSET('Sanitation Data'!$I$28,0,10*ROW('Sanitation Data'!I196))="","",OFFSET('Sanitation Data'!$I$28,0,10*ROW('Sanitation Data'!I196)))</f>
        <v/>
      </c>
      <c r="DK202" s="297" t="str">
        <f ca="true">+IF(OFFSET('Sanitation Data'!$I$29,0,10*ROW('Sanitation Data'!I196))="","",OFFSET('Sanitation Data'!$I$29,0,10*ROW('Sanitation Data'!I196)))</f>
        <v/>
      </c>
      <c r="DL202" s="297" t="str">
        <f ca="true">+IF(OFFSET('Sanitation Data'!$I$30,0,10*ROW('Sanitation Data'!I196))="","",OFFSET('Sanitation Data'!$I$30,0,10*ROW('Sanitation Data'!I196)))</f>
        <v/>
      </c>
      <c r="DM202" s="297" t="str">
        <f ca="true">+IF(OFFSET('Sanitation Data'!$I$31,0,10*ROW('Sanitation Data'!I196))="","",OFFSET('Sanitation Data'!$I$31,0,10*ROW('Sanitation Data'!I196)))</f>
        <v/>
      </c>
      <c r="DN202" s="297" t="str">
        <f ca="true">+IF(OFFSET('Sanitation Data'!$I$32,0,10*ROW('Sanitation Data'!I196))="","",OFFSET('Sanitation Data'!$I$32,0,10*ROW('Sanitation Data'!I196)))</f>
        <v/>
      </c>
      <c r="DO202" s="297" t="str">
        <f ca="true">+IF(OFFSET('Hygiene Data'!$D$11,0,10*ROW('Hygiene Data'!D196))="","",OFFSET('Hygiene Data'!$D$11,0,10*ROW('Hygiene Data'!D196)))</f>
        <v/>
      </c>
      <c r="DP202" s="297" t="str">
        <f ca="true">+IF(OFFSET('Hygiene Data'!$D$12,0,10*ROW('Hygiene Data'!D196))="","",OFFSET('Hygiene Data'!$D$12,0,10*ROW('Hygiene Data'!D196)))</f>
        <v/>
      </c>
      <c r="DQ202" s="297" t="str">
        <f ca="true">+IF(OFFSET('Hygiene Data'!$D$13,0,10*ROW('Hygiene Data'!D196))="","",OFFSET('Hygiene Data'!$D$13,0,10*ROW('Hygiene Data'!D196)))</f>
        <v/>
      </c>
      <c r="DR202" s="297" t="str">
        <f ca="true">+IF(OFFSET('Hygiene Data'!$E$11,0,10*ROW('Hygiene Data'!E196))="","",OFFSET('Hygiene Data'!$E$11,0,10*ROW('Hygiene Data'!E196)))</f>
        <v/>
      </c>
      <c r="DS202" s="297" t="str">
        <f ca="true">+IF(OFFSET('Hygiene Data'!$E$12,0,10*ROW('Hygiene Data'!E196))="","",OFFSET('Hygiene Data'!$E$12,0,10*ROW('Hygiene Data'!E196)))</f>
        <v/>
      </c>
      <c r="DT202" s="297" t="str">
        <f ca="true">+IF(OFFSET('Hygiene Data'!$E$13,0,10*ROW('Hygiene Data'!E196))="","",OFFSET('Hygiene Data'!$E$13,0,10*ROW('Hygiene Data'!E196)))</f>
        <v/>
      </c>
      <c r="DU202" s="297" t="str">
        <f ca="true">+IF(OFFSET('Hygiene Data'!$F$11,0,10*ROW('Hygiene Data'!F196))="","",OFFSET('Hygiene Data'!$F$11,0,10*ROW('Hygiene Data'!F196)))</f>
        <v/>
      </c>
      <c r="DV202" s="297" t="str">
        <f ca="true">+IF(OFFSET('Hygiene Data'!$F$12,0,10*ROW('Hygiene Data'!F196))="","",OFFSET('Hygiene Data'!$F$12,0,10*ROW('Hygiene Data'!F196)))</f>
        <v/>
      </c>
      <c r="DW202" s="297" t="str">
        <f ca="true">+IF(OFFSET('Hygiene Data'!$F$13,0,10*ROW('Hygiene Data'!F196))="","",OFFSET('Hygiene Data'!$F$13,0,10*ROW('Hygiene Data'!F196)))</f>
        <v/>
      </c>
      <c r="DX202" s="297" t="str">
        <f ca="true">+IF(OFFSET('Hygiene Data'!$G$11,0,10*ROW('Hygiene Data'!G196))="","",OFFSET('Hygiene Data'!$G$11,0,10*ROW('Hygiene Data'!G196)))</f>
        <v/>
      </c>
      <c r="DY202" s="297" t="str">
        <f ca="true">+IF(OFFSET('Hygiene Data'!$G$12,0,10*ROW('Hygiene Data'!G196))="","",OFFSET('Hygiene Data'!$G$12,0,10*ROW('Hygiene Data'!G196)))</f>
        <v/>
      </c>
      <c r="DZ202" s="297" t="str">
        <f ca="true">+IF(OFFSET('Hygiene Data'!$G$13,0,10*ROW('Hygiene Data'!G196))="","",OFFSET('Hygiene Data'!$G$13,0,10*ROW('Hygiene Data'!G196)))</f>
        <v/>
      </c>
      <c r="EA202" s="297" t="str">
        <f ca="true">+IF(OFFSET('Hygiene Data'!$H$11,0,10*ROW('Hygiene Data'!H196))="","",OFFSET('Hygiene Data'!$H$11,0,10*ROW('Hygiene Data'!H196)))</f>
        <v/>
      </c>
      <c r="EB202" s="297" t="str">
        <f ca="true">+IF(OFFSET('Hygiene Data'!$H$12,0,10*ROW('Hygiene Data'!H196))="","",OFFSET('Hygiene Data'!$H$12,0,10*ROW('Hygiene Data'!H196)))</f>
        <v/>
      </c>
      <c r="EC202" s="297" t="str">
        <f ca="true">+IF(OFFSET('Hygiene Data'!$H$13,0,10*ROW('Hygiene Data'!H196))="","",OFFSET('Hygiene Data'!$H$13,0,10*ROW('Hygiene Data'!H196)))</f>
        <v/>
      </c>
      <c r="ED202" s="297" t="str">
        <f ca="true">+IF(OFFSET('Hygiene Data'!$I$11,0,10*ROW('Hygiene Data'!I196))="","",OFFSET('Hygiene Data'!$I$11,0,10*ROW('Hygiene Data'!I196)))</f>
        <v/>
      </c>
      <c r="EE202" s="297" t="str">
        <f ca="true">+IF(OFFSET('Hygiene Data'!$I$12,0,10*ROW('Hygiene Data'!I196))="","",OFFSET('Hygiene Data'!$I$12,0,10*ROW('Hygiene Data'!I196)))</f>
        <v/>
      </c>
      <c r="EF202" s="29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3"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7"/>
      <c r="BS203" s="297" t="str">
        <f ca="true">+IF(OFFSET('Water Data'!$D$27,0,10*ROW('Water Data'!D197))="","",OFFSET('Water Data'!$D$27,0,10*ROW('Water Data'!D197)))</f>
        <v/>
      </c>
      <c r="BT203" s="297" t="str">
        <f ca="true">+IF(OFFSET('Water Data'!$D$28,0,10*ROW('Water Data'!D197))="","",OFFSET('Water Data'!$D$28,0,10*ROW('Water Data'!D197)))</f>
        <v/>
      </c>
      <c r="BU203" s="297" t="str">
        <f ca="true">+IF(OFFSET('Water Data'!$D$29,0,10*ROW('Water Data'!D197))="","",OFFSET('Water Data'!$D$29,0,10*ROW('Water Data'!D197)))</f>
        <v/>
      </c>
      <c r="BV203" s="297" t="str">
        <f ca="true">+IF(OFFSET('Water Data'!$E$27,0,10*ROW('Water Data'!E197))="","",OFFSET('Water Data'!$E$27,0,10*ROW('Water Data'!E197)))</f>
        <v/>
      </c>
      <c r="BW203" s="297" t="str">
        <f ca="true">+IF(OFFSET('Water Data'!$E$28,0,10*ROW('Water Data'!E197))="","",OFFSET('Water Data'!$E$28,0,10*ROW('Water Data'!E197)))</f>
        <v/>
      </c>
      <c r="BX203" s="297" t="str">
        <f ca="true">+IF(OFFSET('Water Data'!$E$29,0,10*ROW('Water Data'!E197))="","",OFFSET('Water Data'!$E$29,0,10*ROW('Water Data'!E197)))</f>
        <v/>
      </c>
      <c r="BY203" s="297" t="str">
        <f ca="true">+IF(OFFSET('Water Data'!$F$27,0,10*ROW('Water Data'!F197))="","",OFFSET('Water Data'!$F$27,0,10*ROW('Water Data'!F197)))</f>
        <v/>
      </c>
      <c r="BZ203" s="297" t="str">
        <f ca="true">+IF(OFFSET('Water Data'!$F$28,0,10*ROW('Water Data'!F197))="","",OFFSET('Water Data'!$F$28,0,10*ROW('Water Data'!F197)))</f>
        <v/>
      </c>
      <c r="CA203" s="297" t="str">
        <f ca="true">+IF(OFFSET('Water Data'!$F$29,0,10*ROW('Water Data'!F197))="","",OFFSET('Water Data'!$F$29,0,10*ROW('Water Data'!F197)))</f>
        <v/>
      </c>
      <c r="CB203" s="297" t="str">
        <f ca="true">+IF(OFFSET('Water Data'!$G$27,0,10*ROW('Water Data'!G197))="","",OFFSET('Water Data'!$G$27,0,10*ROW('Water Data'!G197)))</f>
        <v/>
      </c>
      <c r="CC203" s="297" t="str">
        <f ca="true">+IF(OFFSET('Water Data'!$G$28,0,10*ROW('Water Data'!G197))="","",OFFSET('Water Data'!$G$28,0,10*ROW('Water Data'!G197)))</f>
        <v/>
      </c>
      <c r="CD203" s="297" t="str">
        <f ca="true">+IF(OFFSET('Water Data'!$G$29,0,10*ROW('Water Data'!G197))="","",OFFSET('Water Data'!$G$29,0,10*ROW('Water Data'!G197)))</f>
        <v/>
      </c>
      <c r="CE203" s="297" t="str">
        <f ca="true">+IF(OFFSET('Water Data'!$H$27,0,10*ROW('Water Data'!H197))="","",OFFSET('Water Data'!$H$27,0,10*ROW('Water Data'!H197)))</f>
        <v/>
      </c>
      <c r="CF203" s="297" t="str">
        <f ca="true">+IF(OFFSET('Water Data'!$H$28,0,10*ROW('Water Data'!H197))="","",OFFSET('Water Data'!$H$28,0,10*ROW('Water Data'!H197)))</f>
        <v/>
      </c>
      <c r="CG203" s="297" t="str">
        <f ca="true">+IF(OFFSET('Water Data'!$H$29,0,10*ROW('Water Data'!H197))="","",OFFSET('Water Data'!$H$29,0,10*ROW('Water Data'!H197)))</f>
        <v/>
      </c>
      <c r="CH203" s="297" t="str">
        <f ca="true">+IF(OFFSET('Water Data'!$I$27,0,10*ROW('Water Data'!I197))="","",OFFSET('Water Data'!$I$27,0,10*ROW('Water Data'!I197)))</f>
        <v/>
      </c>
      <c r="CI203" s="297" t="str">
        <f ca="true">+IF(OFFSET('Water Data'!$I$28,0,10*ROW('Water Data'!I197))="","",OFFSET('Water Data'!$I$28,0,10*ROW('Water Data'!I197)))</f>
        <v/>
      </c>
      <c r="CJ203" s="297" t="str">
        <f ca="true">+IF(OFFSET('Water Data'!$I$29,0,10*ROW('Water Data'!I197))="","",OFFSET('Water Data'!$I$29,0,10*ROW('Water Data'!I197)))</f>
        <v/>
      </c>
      <c r="CK203" s="297" t="str">
        <f ca="true">+IF(OFFSET('Sanitation Data'!$D$28,0,10*ROW('Sanitation Data'!D197))="","",OFFSET('Sanitation Data'!$D$28,0,10*ROW('Sanitation Data'!D197)))</f>
        <v/>
      </c>
      <c r="CL203" s="297" t="str">
        <f ca="true">+IF(OFFSET('Sanitation Data'!$D$29,0,10*ROW('Sanitation Data'!D197))="","",OFFSET('Sanitation Data'!$D$29,0,10*ROW('Sanitation Data'!D197)))</f>
        <v/>
      </c>
      <c r="CM203" s="297" t="str">
        <f ca="true">+IF(OFFSET('Sanitation Data'!$D$30,0,10*ROW('Sanitation Data'!D197))="","",OFFSET('Sanitation Data'!$D$30,0,10*ROW('Sanitation Data'!D197)))</f>
        <v/>
      </c>
      <c r="CN203" s="297" t="str">
        <f ca="true">+IF(OFFSET('Sanitation Data'!$D$31,0,10*ROW('Sanitation Data'!D197))="","",OFFSET('Sanitation Data'!$D$31,0,10*ROW('Sanitation Data'!D197)))</f>
        <v/>
      </c>
      <c r="CO203" s="297" t="str">
        <f ca="true">+IF(OFFSET('Sanitation Data'!$D$32,0,10*ROW('Sanitation Data'!D197))="","",OFFSET('Sanitation Data'!$D$32,0,10*ROW('Sanitation Data'!D197)))</f>
        <v/>
      </c>
      <c r="CP203" s="297" t="str">
        <f ca="true">+IF(OFFSET('Sanitation Data'!$E$28,0,10*ROW('Sanitation Data'!E197))="","",OFFSET('Sanitation Data'!$E$28,0,10*ROW('Sanitation Data'!E197)))</f>
        <v/>
      </c>
      <c r="CQ203" s="297" t="str">
        <f ca="true">+IF(OFFSET('Sanitation Data'!$E$29,0,10*ROW('Sanitation Data'!E197))="","",OFFSET('Sanitation Data'!$E$29,0,10*ROW('Sanitation Data'!E197)))</f>
        <v/>
      </c>
      <c r="CR203" s="297" t="str">
        <f ca="true">+IF(OFFSET('Sanitation Data'!$E$30,0,10*ROW('Sanitation Data'!E197))="","",OFFSET('Sanitation Data'!$E$30,0,10*ROW('Sanitation Data'!E197)))</f>
        <v/>
      </c>
      <c r="CS203" s="297" t="str">
        <f ca="true">+IF(OFFSET('Sanitation Data'!$E$31,0,10*ROW('Sanitation Data'!E197))="","",OFFSET('Sanitation Data'!$E$31,0,10*ROW('Sanitation Data'!E197)))</f>
        <v/>
      </c>
      <c r="CT203" s="297" t="str">
        <f ca="true">+IF(OFFSET('Sanitation Data'!$E$32,0,10*ROW('Sanitation Data'!E197))="","",OFFSET('Sanitation Data'!$E$32,0,10*ROW('Sanitation Data'!E197)))</f>
        <v/>
      </c>
      <c r="CU203" s="297" t="str">
        <f ca="true">+IF(OFFSET('Sanitation Data'!$F$28,0,10*ROW('Sanitation Data'!F197))="","",OFFSET('Sanitation Data'!$F$28,0,10*ROW('Sanitation Data'!F197)))</f>
        <v/>
      </c>
      <c r="CV203" s="297" t="str">
        <f ca="true">+IF(OFFSET('Sanitation Data'!$F$29,0,10*ROW('Sanitation Data'!F197))="","",OFFSET('Sanitation Data'!$F$29,0,10*ROW('Sanitation Data'!F197)))</f>
        <v/>
      </c>
      <c r="CW203" s="297" t="str">
        <f ca="true">+IF(OFFSET('Sanitation Data'!$F$30,0,10*ROW('Sanitation Data'!F197))="","",OFFSET('Sanitation Data'!$F$30,0,10*ROW('Sanitation Data'!F197)))</f>
        <v/>
      </c>
      <c r="CX203" s="297" t="str">
        <f ca="true">+IF(OFFSET('Sanitation Data'!$F$31,0,10*ROW('Sanitation Data'!F197))="","",OFFSET('Sanitation Data'!$F$31,0,10*ROW('Sanitation Data'!F197)))</f>
        <v/>
      </c>
      <c r="CY203" s="297" t="str">
        <f ca="true">+IF(OFFSET('Sanitation Data'!$F$32,0,10*ROW('Sanitation Data'!F197))="","",OFFSET('Sanitation Data'!$F$32,0,10*ROW('Sanitation Data'!F197)))</f>
        <v/>
      </c>
      <c r="CZ203" s="297" t="str">
        <f ca="true">+IF(OFFSET('Sanitation Data'!$G$28,0,10*ROW('Sanitation Data'!G197))="","",OFFSET('Sanitation Data'!$G$28,0,10*ROW('Sanitation Data'!G197)))</f>
        <v/>
      </c>
      <c r="DA203" s="297" t="str">
        <f ca="true">+IF(OFFSET('Sanitation Data'!$G$29,0,10*ROW('Sanitation Data'!G197))="","",OFFSET('Sanitation Data'!$G$29,0,10*ROW('Sanitation Data'!G197)))</f>
        <v/>
      </c>
      <c r="DB203" s="297" t="str">
        <f ca="true">+IF(OFFSET('Sanitation Data'!$G$30,0,10*ROW('Sanitation Data'!G197))="","",OFFSET('Sanitation Data'!$G$30,0,10*ROW('Sanitation Data'!G197)))</f>
        <v/>
      </c>
      <c r="DC203" s="297" t="str">
        <f ca="true">+IF(OFFSET('Sanitation Data'!$G$31,0,10*ROW('Sanitation Data'!G197))="","",OFFSET('Sanitation Data'!$G$31,0,10*ROW('Sanitation Data'!G197)))</f>
        <v/>
      </c>
      <c r="DD203" s="297" t="str">
        <f ca="true">+IF(OFFSET('Sanitation Data'!$G$32,0,10*ROW('Sanitation Data'!G197))="","",OFFSET('Sanitation Data'!$G$32,0,10*ROW('Sanitation Data'!G197)))</f>
        <v/>
      </c>
      <c r="DE203" s="297" t="str">
        <f ca="true">+IF(OFFSET('Sanitation Data'!$H$28,0,10*ROW('Sanitation Data'!H197))="","",OFFSET('Sanitation Data'!$H$28,0,10*ROW('Sanitation Data'!H197)))</f>
        <v/>
      </c>
      <c r="DF203" s="297" t="str">
        <f ca="true">+IF(OFFSET('Sanitation Data'!$H$29,0,10*ROW('Sanitation Data'!H197))="","",OFFSET('Sanitation Data'!$H$29,0,10*ROW('Sanitation Data'!H197)))</f>
        <v/>
      </c>
      <c r="DG203" s="297" t="str">
        <f ca="true">+IF(OFFSET('Sanitation Data'!$H$30,0,10*ROW('Sanitation Data'!H197))="","",OFFSET('Sanitation Data'!$H$30,0,10*ROW('Sanitation Data'!H197)))</f>
        <v/>
      </c>
      <c r="DH203" s="297" t="str">
        <f ca="true">+IF(OFFSET('Sanitation Data'!$H$31,0,10*ROW('Sanitation Data'!H197))="","",OFFSET('Sanitation Data'!$H$31,0,10*ROW('Sanitation Data'!H197)))</f>
        <v/>
      </c>
      <c r="DI203" s="297" t="str">
        <f ca="true">+IF(OFFSET('Sanitation Data'!$H$32,0,10*ROW('Sanitation Data'!H197))="","",OFFSET('Sanitation Data'!$H$32,0,10*ROW('Sanitation Data'!H197)))</f>
        <v/>
      </c>
      <c r="DJ203" s="297" t="str">
        <f ca="true">+IF(OFFSET('Sanitation Data'!$I$28,0,10*ROW('Sanitation Data'!I197))="","",OFFSET('Sanitation Data'!$I$28,0,10*ROW('Sanitation Data'!I197)))</f>
        <v/>
      </c>
      <c r="DK203" s="297" t="str">
        <f ca="true">+IF(OFFSET('Sanitation Data'!$I$29,0,10*ROW('Sanitation Data'!I197))="","",OFFSET('Sanitation Data'!$I$29,0,10*ROW('Sanitation Data'!I197)))</f>
        <v/>
      </c>
      <c r="DL203" s="297" t="str">
        <f ca="true">+IF(OFFSET('Sanitation Data'!$I$30,0,10*ROW('Sanitation Data'!I197))="","",OFFSET('Sanitation Data'!$I$30,0,10*ROW('Sanitation Data'!I197)))</f>
        <v/>
      </c>
      <c r="DM203" s="297" t="str">
        <f ca="true">+IF(OFFSET('Sanitation Data'!$I$31,0,10*ROW('Sanitation Data'!I197))="","",OFFSET('Sanitation Data'!$I$31,0,10*ROW('Sanitation Data'!I197)))</f>
        <v/>
      </c>
      <c r="DN203" s="297" t="str">
        <f ca="true">+IF(OFFSET('Sanitation Data'!$I$32,0,10*ROW('Sanitation Data'!I197))="","",OFFSET('Sanitation Data'!$I$32,0,10*ROW('Sanitation Data'!I197)))</f>
        <v/>
      </c>
      <c r="DO203" s="297" t="str">
        <f ca="true">+IF(OFFSET('Hygiene Data'!$D$11,0,10*ROW('Hygiene Data'!D197))="","",OFFSET('Hygiene Data'!$D$11,0,10*ROW('Hygiene Data'!D197)))</f>
        <v/>
      </c>
      <c r="DP203" s="297" t="str">
        <f ca="true">+IF(OFFSET('Hygiene Data'!$D$12,0,10*ROW('Hygiene Data'!D197))="","",OFFSET('Hygiene Data'!$D$12,0,10*ROW('Hygiene Data'!D197)))</f>
        <v/>
      </c>
      <c r="DQ203" s="297" t="str">
        <f ca="true">+IF(OFFSET('Hygiene Data'!$D$13,0,10*ROW('Hygiene Data'!D197))="","",OFFSET('Hygiene Data'!$D$13,0,10*ROW('Hygiene Data'!D197)))</f>
        <v/>
      </c>
      <c r="DR203" s="297" t="str">
        <f ca="true">+IF(OFFSET('Hygiene Data'!$E$11,0,10*ROW('Hygiene Data'!E197))="","",OFFSET('Hygiene Data'!$E$11,0,10*ROW('Hygiene Data'!E197)))</f>
        <v/>
      </c>
      <c r="DS203" s="297" t="str">
        <f ca="true">+IF(OFFSET('Hygiene Data'!$E$12,0,10*ROW('Hygiene Data'!E197))="","",OFFSET('Hygiene Data'!$E$12,0,10*ROW('Hygiene Data'!E197)))</f>
        <v/>
      </c>
      <c r="DT203" s="297" t="str">
        <f ca="true">+IF(OFFSET('Hygiene Data'!$E$13,0,10*ROW('Hygiene Data'!E197))="","",OFFSET('Hygiene Data'!$E$13,0,10*ROW('Hygiene Data'!E197)))</f>
        <v/>
      </c>
      <c r="DU203" s="297" t="str">
        <f ca="true">+IF(OFFSET('Hygiene Data'!$F$11,0,10*ROW('Hygiene Data'!F197))="","",OFFSET('Hygiene Data'!$F$11,0,10*ROW('Hygiene Data'!F197)))</f>
        <v/>
      </c>
      <c r="DV203" s="297" t="str">
        <f ca="true">+IF(OFFSET('Hygiene Data'!$F$12,0,10*ROW('Hygiene Data'!F197))="","",OFFSET('Hygiene Data'!$F$12,0,10*ROW('Hygiene Data'!F197)))</f>
        <v/>
      </c>
      <c r="DW203" s="297" t="str">
        <f ca="true">+IF(OFFSET('Hygiene Data'!$F$13,0,10*ROW('Hygiene Data'!F197))="","",OFFSET('Hygiene Data'!$F$13,0,10*ROW('Hygiene Data'!F197)))</f>
        <v/>
      </c>
      <c r="DX203" s="297" t="str">
        <f ca="true">+IF(OFFSET('Hygiene Data'!$G$11,0,10*ROW('Hygiene Data'!G197))="","",OFFSET('Hygiene Data'!$G$11,0,10*ROW('Hygiene Data'!G197)))</f>
        <v/>
      </c>
      <c r="DY203" s="297" t="str">
        <f ca="true">+IF(OFFSET('Hygiene Data'!$G$12,0,10*ROW('Hygiene Data'!G197))="","",OFFSET('Hygiene Data'!$G$12,0,10*ROW('Hygiene Data'!G197)))</f>
        <v/>
      </c>
      <c r="DZ203" s="297" t="str">
        <f ca="true">+IF(OFFSET('Hygiene Data'!$G$13,0,10*ROW('Hygiene Data'!G197))="","",OFFSET('Hygiene Data'!$G$13,0,10*ROW('Hygiene Data'!G197)))</f>
        <v/>
      </c>
      <c r="EA203" s="297" t="str">
        <f ca="true">+IF(OFFSET('Hygiene Data'!$H$11,0,10*ROW('Hygiene Data'!H197))="","",OFFSET('Hygiene Data'!$H$11,0,10*ROW('Hygiene Data'!H197)))</f>
        <v/>
      </c>
      <c r="EB203" s="297" t="str">
        <f ca="true">+IF(OFFSET('Hygiene Data'!$H$12,0,10*ROW('Hygiene Data'!H197))="","",OFFSET('Hygiene Data'!$H$12,0,10*ROW('Hygiene Data'!H197)))</f>
        <v/>
      </c>
      <c r="EC203" s="297" t="str">
        <f ca="true">+IF(OFFSET('Hygiene Data'!$H$13,0,10*ROW('Hygiene Data'!H197))="","",OFFSET('Hygiene Data'!$H$13,0,10*ROW('Hygiene Data'!H197)))</f>
        <v/>
      </c>
      <c r="ED203" s="297" t="str">
        <f ca="true">+IF(OFFSET('Hygiene Data'!$I$11,0,10*ROW('Hygiene Data'!I197))="","",OFFSET('Hygiene Data'!$I$11,0,10*ROW('Hygiene Data'!I197)))</f>
        <v/>
      </c>
      <c r="EE203" s="297" t="str">
        <f ca="true">+IF(OFFSET('Hygiene Data'!$I$12,0,10*ROW('Hygiene Data'!I197))="","",OFFSET('Hygiene Data'!$I$12,0,10*ROW('Hygiene Data'!I197)))</f>
        <v/>
      </c>
      <c r="EF203" s="29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3"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7"/>
      <c r="BS204" s="297" t="str">
        <f ca="true">+IF(OFFSET('Water Data'!$D$27,0,10*ROW('Water Data'!D198))="","",OFFSET('Water Data'!$D$27,0,10*ROW('Water Data'!D198)))</f>
        <v/>
      </c>
      <c r="BT204" s="297" t="str">
        <f ca="true">+IF(OFFSET('Water Data'!$D$28,0,10*ROW('Water Data'!D198))="","",OFFSET('Water Data'!$D$28,0,10*ROW('Water Data'!D198)))</f>
        <v/>
      </c>
      <c r="BU204" s="297" t="str">
        <f ca="true">+IF(OFFSET('Water Data'!$D$29,0,10*ROW('Water Data'!D198))="","",OFFSET('Water Data'!$D$29,0,10*ROW('Water Data'!D198)))</f>
        <v/>
      </c>
      <c r="BV204" s="297" t="str">
        <f ca="true">+IF(OFFSET('Water Data'!$E$27,0,10*ROW('Water Data'!E198))="","",OFFSET('Water Data'!$E$27,0,10*ROW('Water Data'!E198)))</f>
        <v/>
      </c>
      <c r="BW204" s="297" t="str">
        <f ca="true">+IF(OFFSET('Water Data'!$E$28,0,10*ROW('Water Data'!E198))="","",OFFSET('Water Data'!$E$28,0,10*ROW('Water Data'!E198)))</f>
        <v/>
      </c>
      <c r="BX204" s="297" t="str">
        <f ca="true">+IF(OFFSET('Water Data'!$E$29,0,10*ROW('Water Data'!E198))="","",OFFSET('Water Data'!$E$29,0,10*ROW('Water Data'!E198)))</f>
        <v/>
      </c>
      <c r="BY204" s="297" t="str">
        <f ca="true">+IF(OFFSET('Water Data'!$F$27,0,10*ROW('Water Data'!F198))="","",OFFSET('Water Data'!$F$27,0,10*ROW('Water Data'!F198)))</f>
        <v/>
      </c>
      <c r="BZ204" s="297" t="str">
        <f ca="true">+IF(OFFSET('Water Data'!$F$28,0,10*ROW('Water Data'!F198))="","",OFFSET('Water Data'!$F$28,0,10*ROW('Water Data'!F198)))</f>
        <v/>
      </c>
      <c r="CA204" s="297" t="str">
        <f ca="true">+IF(OFFSET('Water Data'!$F$29,0,10*ROW('Water Data'!F198))="","",OFFSET('Water Data'!$F$29,0,10*ROW('Water Data'!F198)))</f>
        <v/>
      </c>
      <c r="CB204" s="297" t="str">
        <f ca="true">+IF(OFFSET('Water Data'!$G$27,0,10*ROW('Water Data'!G198))="","",OFFSET('Water Data'!$G$27,0,10*ROW('Water Data'!G198)))</f>
        <v/>
      </c>
      <c r="CC204" s="297" t="str">
        <f ca="true">+IF(OFFSET('Water Data'!$G$28,0,10*ROW('Water Data'!G198))="","",OFFSET('Water Data'!$G$28,0,10*ROW('Water Data'!G198)))</f>
        <v/>
      </c>
      <c r="CD204" s="297" t="str">
        <f ca="true">+IF(OFFSET('Water Data'!$G$29,0,10*ROW('Water Data'!G198))="","",OFFSET('Water Data'!$G$29,0,10*ROW('Water Data'!G198)))</f>
        <v/>
      </c>
      <c r="CE204" s="297" t="str">
        <f ca="true">+IF(OFFSET('Water Data'!$H$27,0,10*ROW('Water Data'!H198))="","",OFFSET('Water Data'!$H$27,0,10*ROW('Water Data'!H198)))</f>
        <v/>
      </c>
      <c r="CF204" s="297" t="str">
        <f ca="true">+IF(OFFSET('Water Data'!$H$28,0,10*ROW('Water Data'!H198))="","",OFFSET('Water Data'!$H$28,0,10*ROW('Water Data'!H198)))</f>
        <v/>
      </c>
      <c r="CG204" s="297" t="str">
        <f ca="true">+IF(OFFSET('Water Data'!$H$29,0,10*ROW('Water Data'!H198))="","",OFFSET('Water Data'!$H$29,0,10*ROW('Water Data'!H198)))</f>
        <v/>
      </c>
      <c r="CH204" s="297" t="str">
        <f ca="true">+IF(OFFSET('Water Data'!$I$27,0,10*ROW('Water Data'!I198))="","",OFFSET('Water Data'!$I$27,0,10*ROW('Water Data'!I198)))</f>
        <v/>
      </c>
      <c r="CI204" s="297" t="str">
        <f ca="true">+IF(OFFSET('Water Data'!$I$28,0,10*ROW('Water Data'!I198))="","",OFFSET('Water Data'!$I$28,0,10*ROW('Water Data'!I198)))</f>
        <v/>
      </c>
      <c r="CJ204" s="297" t="str">
        <f ca="true">+IF(OFFSET('Water Data'!$I$29,0,10*ROW('Water Data'!I198))="","",OFFSET('Water Data'!$I$29,0,10*ROW('Water Data'!I198)))</f>
        <v/>
      </c>
      <c r="CK204" s="297" t="str">
        <f ca="true">+IF(OFFSET('Sanitation Data'!$D$28,0,10*ROW('Sanitation Data'!D198))="","",OFFSET('Sanitation Data'!$D$28,0,10*ROW('Sanitation Data'!D198)))</f>
        <v/>
      </c>
      <c r="CL204" s="297" t="str">
        <f ca="true">+IF(OFFSET('Sanitation Data'!$D$29,0,10*ROW('Sanitation Data'!D198))="","",OFFSET('Sanitation Data'!$D$29,0,10*ROW('Sanitation Data'!D198)))</f>
        <v/>
      </c>
      <c r="CM204" s="297" t="str">
        <f ca="true">+IF(OFFSET('Sanitation Data'!$D$30,0,10*ROW('Sanitation Data'!D198))="","",OFFSET('Sanitation Data'!$D$30,0,10*ROW('Sanitation Data'!D198)))</f>
        <v/>
      </c>
      <c r="CN204" s="297" t="str">
        <f ca="true">+IF(OFFSET('Sanitation Data'!$D$31,0,10*ROW('Sanitation Data'!D198))="","",OFFSET('Sanitation Data'!$D$31,0,10*ROW('Sanitation Data'!D198)))</f>
        <v/>
      </c>
      <c r="CO204" s="297" t="str">
        <f ca="true">+IF(OFFSET('Sanitation Data'!$D$32,0,10*ROW('Sanitation Data'!D198))="","",OFFSET('Sanitation Data'!$D$32,0,10*ROW('Sanitation Data'!D198)))</f>
        <v/>
      </c>
      <c r="CP204" s="297" t="str">
        <f ca="true">+IF(OFFSET('Sanitation Data'!$E$28,0,10*ROW('Sanitation Data'!E198))="","",OFFSET('Sanitation Data'!$E$28,0,10*ROW('Sanitation Data'!E198)))</f>
        <v/>
      </c>
      <c r="CQ204" s="297" t="str">
        <f ca="true">+IF(OFFSET('Sanitation Data'!$E$29,0,10*ROW('Sanitation Data'!E198))="","",OFFSET('Sanitation Data'!$E$29,0,10*ROW('Sanitation Data'!E198)))</f>
        <v/>
      </c>
      <c r="CR204" s="297" t="str">
        <f ca="true">+IF(OFFSET('Sanitation Data'!$E$30,0,10*ROW('Sanitation Data'!E198))="","",OFFSET('Sanitation Data'!$E$30,0,10*ROW('Sanitation Data'!E198)))</f>
        <v/>
      </c>
      <c r="CS204" s="297" t="str">
        <f ca="true">+IF(OFFSET('Sanitation Data'!$E$31,0,10*ROW('Sanitation Data'!E198))="","",OFFSET('Sanitation Data'!$E$31,0,10*ROW('Sanitation Data'!E198)))</f>
        <v/>
      </c>
      <c r="CT204" s="297" t="str">
        <f ca="true">+IF(OFFSET('Sanitation Data'!$E$32,0,10*ROW('Sanitation Data'!E198))="","",OFFSET('Sanitation Data'!$E$32,0,10*ROW('Sanitation Data'!E198)))</f>
        <v/>
      </c>
      <c r="CU204" s="297" t="str">
        <f ca="true">+IF(OFFSET('Sanitation Data'!$F$28,0,10*ROW('Sanitation Data'!F198))="","",OFFSET('Sanitation Data'!$F$28,0,10*ROW('Sanitation Data'!F198)))</f>
        <v/>
      </c>
      <c r="CV204" s="297" t="str">
        <f ca="true">+IF(OFFSET('Sanitation Data'!$F$29,0,10*ROW('Sanitation Data'!F198))="","",OFFSET('Sanitation Data'!$F$29,0,10*ROW('Sanitation Data'!F198)))</f>
        <v/>
      </c>
      <c r="CW204" s="297" t="str">
        <f ca="true">+IF(OFFSET('Sanitation Data'!$F$30,0,10*ROW('Sanitation Data'!F198))="","",OFFSET('Sanitation Data'!$F$30,0,10*ROW('Sanitation Data'!F198)))</f>
        <v/>
      </c>
      <c r="CX204" s="297" t="str">
        <f ca="true">+IF(OFFSET('Sanitation Data'!$F$31,0,10*ROW('Sanitation Data'!F198))="","",OFFSET('Sanitation Data'!$F$31,0,10*ROW('Sanitation Data'!F198)))</f>
        <v/>
      </c>
      <c r="CY204" s="297" t="str">
        <f ca="true">+IF(OFFSET('Sanitation Data'!$F$32,0,10*ROW('Sanitation Data'!F198))="","",OFFSET('Sanitation Data'!$F$32,0,10*ROW('Sanitation Data'!F198)))</f>
        <v/>
      </c>
      <c r="CZ204" s="297" t="str">
        <f ca="true">+IF(OFFSET('Sanitation Data'!$G$28,0,10*ROW('Sanitation Data'!G198))="","",OFFSET('Sanitation Data'!$G$28,0,10*ROW('Sanitation Data'!G198)))</f>
        <v/>
      </c>
      <c r="DA204" s="297" t="str">
        <f ca="true">+IF(OFFSET('Sanitation Data'!$G$29,0,10*ROW('Sanitation Data'!G198))="","",OFFSET('Sanitation Data'!$G$29,0,10*ROW('Sanitation Data'!G198)))</f>
        <v/>
      </c>
      <c r="DB204" s="297" t="str">
        <f ca="true">+IF(OFFSET('Sanitation Data'!$G$30,0,10*ROW('Sanitation Data'!G198))="","",OFFSET('Sanitation Data'!$G$30,0,10*ROW('Sanitation Data'!G198)))</f>
        <v/>
      </c>
      <c r="DC204" s="297" t="str">
        <f ca="true">+IF(OFFSET('Sanitation Data'!$G$31,0,10*ROW('Sanitation Data'!G198))="","",OFFSET('Sanitation Data'!$G$31,0,10*ROW('Sanitation Data'!G198)))</f>
        <v/>
      </c>
      <c r="DD204" s="297" t="str">
        <f ca="true">+IF(OFFSET('Sanitation Data'!$G$32,0,10*ROW('Sanitation Data'!G198))="","",OFFSET('Sanitation Data'!$G$32,0,10*ROW('Sanitation Data'!G198)))</f>
        <v/>
      </c>
      <c r="DE204" s="297" t="str">
        <f ca="true">+IF(OFFSET('Sanitation Data'!$H$28,0,10*ROW('Sanitation Data'!H198))="","",OFFSET('Sanitation Data'!$H$28,0,10*ROW('Sanitation Data'!H198)))</f>
        <v/>
      </c>
      <c r="DF204" s="297" t="str">
        <f ca="true">+IF(OFFSET('Sanitation Data'!$H$29,0,10*ROW('Sanitation Data'!H198))="","",OFFSET('Sanitation Data'!$H$29,0,10*ROW('Sanitation Data'!H198)))</f>
        <v/>
      </c>
      <c r="DG204" s="297" t="str">
        <f ca="true">+IF(OFFSET('Sanitation Data'!$H$30,0,10*ROW('Sanitation Data'!H198))="","",OFFSET('Sanitation Data'!$H$30,0,10*ROW('Sanitation Data'!H198)))</f>
        <v/>
      </c>
      <c r="DH204" s="297" t="str">
        <f ca="true">+IF(OFFSET('Sanitation Data'!$H$31,0,10*ROW('Sanitation Data'!H198))="","",OFFSET('Sanitation Data'!$H$31,0,10*ROW('Sanitation Data'!H198)))</f>
        <v/>
      </c>
      <c r="DI204" s="297" t="str">
        <f ca="true">+IF(OFFSET('Sanitation Data'!$H$32,0,10*ROW('Sanitation Data'!H198))="","",OFFSET('Sanitation Data'!$H$32,0,10*ROW('Sanitation Data'!H198)))</f>
        <v/>
      </c>
      <c r="DJ204" s="297" t="str">
        <f ca="true">+IF(OFFSET('Sanitation Data'!$I$28,0,10*ROW('Sanitation Data'!I198))="","",OFFSET('Sanitation Data'!$I$28,0,10*ROW('Sanitation Data'!I198)))</f>
        <v/>
      </c>
      <c r="DK204" s="297" t="str">
        <f ca="true">+IF(OFFSET('Sanitation Data'!$I$29,0,10*ROW('Sanitation Data'!I198))="","",OFFSET('Sanitation Data'!$I$29,0,10*ROW('Sanitation Data'!I198)))</f>
        <v/>
      </c>
      <c r="DL204" s="297" t="str">
        <f ca="true">+IF(OFFSET('Sanitation Data'!$I$30,0,10*ROW('Sanitation Data'!I198))="","",OFFSET('Sanitation Data'!$I$30,0,10*ROW('Sanitation Data'!I198)))</f>
        <v/>
      </c>
      <c r="DM204" s="297" t="str">
        <f ca="true">+IF(OFFSET('Sanitation Data'!$I$31,0,10*ROW('Sanitation Data'!I198))="","",OFFSET('Sanitation Data'!$I$31,0,10*ROW('Sanitation Data'!I198)))</f>
        <v/>
      </c>
      <c r="DN204" s="297" t="str">
        <f ca="true">+IF(OFFSET('Sanitation Data'!$I$32,0,10*ROW('Sanitation Data'!I198))="","",OFFSET('Sanitation Data'!$I$32,0,10*ROW('Sanitation Data'!I198)))</f>
        <v/>
      </c>
      <c r="DO204" s="297" t="str">
        <f ca="true">+IF(OFFSET('Hygiene Data'!$D$11,0,10*ROW('Hygiene Data'!D198))="","",OFFSET('Hygiene Data'!$D$11,0,10*ROW('Hygiene Data'!D198)))</f>
        <v/>
      </c>
      <c r="DP204" s="297" t="str">
        <f ca="true">+IF(OFFSET('Hygiene Data'!$D$12,0,10*ROW('Hygiene Data'!D198))="","",OFFSET('Hygiene Data'!$D$12,0,10*ROW('Hygiene Data'!D198)))</f>
        <v/>
      </c>
      <c r="DQ204" s="297" t="str">
        <f ca="true">+IF(OFFSET('Hygiene Data'!$D$13,0,10*ROW('Hygiene Data'!D198))="","",OFFSET('Hygiene Data'!$D$13,0,10*ROW('Hygiene Data'!D198)))</f>
        <v/>
      </c>
      <c r="DR204" s="297" t="str">
        <f ca="true">+IF(OFFSET('Hygiene Data'!$E$11,0,10*ROW('Hygiene Data'!E198))="","",OFFSET('Hygiene Data'!$E$11,0,10*ROW('Hygiene Data'!E198)))</f>
        <v/>
      </c>
      <c r="DS204" s="297" t="str">
        <f ca="true">+IF(OFFSET('Hygiene Data'!$E$12,0,10*ROW('Hygiene Data'!E198))="","",OFFSET('Hygiene Data'!$E$12,0,10*ROW('Hygiene Data'!E198)))</f>
        <v/>
      </c>
      <c r="DT204" s="297" t="str">
        <f ca="true">+IF(OFFSET('Hygiene Data'!$E$13,0,10*ROW('Hygiene Data'!E198))="","",OFFSET('Hygiene Data'!$E$13,0,10*ROW('Hygiene Data'!E198)))</f>
        <v/>
      </c>
      <c r="DU204" s="297" t="str">
        <f ca="true">+IF(OFFSET('Hygiene Data'!$F$11,0,10*ROW('Hygiene Data'!F198))="","",OFFSET('Hygiene Data'!$F$11,0,10*ROW('Hygiene Data'!F198)))</f>
        <v/>
      </c>
      <c r="DV204" s="297" t="str">
        <f ca="true">+IF(OFFSET('Hygiene Data'!$F$12,0,10*ROW('Hygiene Data'!F198))="","",OFFSET('Hygiene Data'!$F$12,0,10*ROW('Hygiene Data'!F198)))</f>
        <v/>
      </c>
      <c r="DW204" s="297" t="str">
        <f ca="true">+IF(OFFSET('Hygiene Data'!$F$13,0,10*ROW('Hygiene Data'!F198))="","",OFFSET('Hygiene Data'!$F$13,0,10*ROW('Hygiene Data'!F198)))</f>
        <v/>
      </c>
      <c r="DX204" s="297" t="str">
        <f ca="true">+IF(OFFSET('Hygiene Data'!$G$11,0,10*ROW('Hygiene Data'!G198))="","",OFFSET('Hygiene Data'!$G$11,0,10*ROW('Hygiene Data'!G198)))</f>
        <v/>
      </c>
      <c r="DY204" s="297" t="str">
        <f ca="true">+IF(OFFSET('Hygiene Data'!$G$12,0,10*ROW('Hygiene Data'!G198))="","",OFFSET('Hygiene Data'!$G$12,0,10*ROW('Hygiene Data'!G198)))</f>
        <v/>
      </c>
      <c r="DZ204" s="297" t="str">
        <f ca="true">+IF(OFFSET('Hygiene Data'!$G$13,0,10*ROW('Hygiene Data'!G198))="","",OFFSET('Hygiene Data'!$G$13,0,10*ROW('Hygiene Data'!G198)))</f>
        <v/>
      </c>
      <c r="EA204" s="297" t="str">
        <f ca="true">+IF(OFFSET('Hygiene Data'!$H$11,0,10*ROW('Hygiene Data'!H198))="","",OFFSET('Hygiene Data'!$H$11,0,10*ROW('Hygiene Data'!H198)))</f>
        <v/>
      </c>
      <c r="EB204" s="297" t="str">
        <f ca="true">+IF(OFFSET('Hygiene Data'!$H$12,0,10*ROW('Hygiene Data'!H198))="","",OFFSET('Hygiene Data'!$H$12,0,10*ROW('Hygiene Data'!H198)))</f>
        <v/>
      </c>
      <c r="EC204" s="297" t="str">
        <f ca="true">+IF(OFFSET('Hygiene Data'!$H$13,0,10*ROW('Hygiene Data'!H198))="","",OFFSET('Hygiene Data'!$H$13,0,10*ROW('Hygiene Data'!H198)))</f>
        <v/>
      </c>
      <c r="ED204" s="297" t="str">
        <f ca="true">+IF(OFFSET('Hygiene Data'!$I$11,0,10*ROW('Hygiene Data'!I198))="","",OFFSET('Hygiene Data'!$I$11,0,10*ROW('Hygiene Data'!I198)))</f>
        <v/>
      </c>
      <c r="EE204" s="297" t="str">
        <f ca="true">+IF(OFFSET('Hygiene Data'!$I$12,0,10*ROW('Hygiene Data'!I198))="","",OFFSET('Hygiene Data'!$I$12,0,10*ROW('Hygiene Data'!I198)))</f>
        <v/>
      </c>
      <c r="EF204" s="29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3"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7"/>
      <c r="BS205" s="297" t="str">
        <f ca="true">+IF(OFFSET('Water Data'!$D$27,0,10*ROW('Water Data'!D199))="","",OFFSET('Water Data'!$D$27,0,10*ROW('Water Data'!D199)))</f>
        <v/>
      </c>
      <c r="BT205" s="297" t="str">
        <f ca="true">+IF(OFFSET('Water Data'!$D$28,0,10*ROW('Water Data'!D199))="","",OFFSET('Water Data'!$D$28,0,10*ROW('Water Data'!D199)))</f>
        <v/>
      </c>
      <c r="BU205" s="297" t="str">
        <f ca="true">+IF(OFFSET('Water Data'!$D$29,0,10*ROW('Water Data'!D199))="","",OFFSET('Water Data'!$D$29,0,10*ROW('Water Data'!D199)))</f>
        <v/>
      </c>
      <c r="BV205" s="297" t="str">
        <f ca="true">+IF(OFFSET('Water Data'!$E$27,0,10*ROW('Water Data'!E199))="","",OFFSET('Water Data'!$E$27,0,10*ROW('Water Data'!E199)))</f>
        <v/>
      </c>
      <c r="BW205" s="297" t="str">
        <f ca="true">+IF(OFFSET('Water Data'!$E$28,0,10*ROW('Water Data'!E199))="","",OFFSET('Water Data'!$E$28,0,10*ROW('Water Data'!E199)))</f>
        <v/>
      </c>
      <c r="BX205" s="297" t="str">
        <f ca="true">+IF(OFFSET('Water Data'!$E$29,0,10*ROW('Water Data'!E199))="","",OFFSET('Water Data'!$E$29,0,10*ROW('Water Data'!E199)))</f>
        <v/>
      </c>
      <c r="BY205" s="297" t="str">
        <f ca="true">+IF(OFFSET('Water Data'!$F$27,0,10*ROW('Water Data'!F199))="","",OFFSET('Water Data'!$F$27,0,10*ROW('Water Data'!F199)))</f>
        <v/>
      </c>
      <c r="BZ205" s="297" t="str">
        <f ca="true">+IF(OFFSET('Water Data'!$F$28,0,10*ROW('Water Data'!F199))="","",OFFSET('Water Data'!$F$28,0,10*ROW('Water Data'!F199)))</f>
        <v/>
      </c>
      <c r="CA205" s="297" t="str">
        <f ca="true">+IF(OFFSET('Water Data'!$F$29,0,10*ROW('Water Data'!F199))="","",OFFSET('Water Data'!$F$29,0,10*ROW('Water Data'!F199)))</f>
        <v/>
      </c>
      <c r="CB205" s="297" t="str">
        <f ca="true">+IF(OFFSET('Water Data'!$G$27,0,10*ROW('Water Data'!G199))="","",OFFSET('Water Data'!$G$27,0,10*ROW('Water Data'!G199)))</f>
        <v/>
      </c>
      <c r="CC205" s="297" t="str">
        <f ca="true">+IF(OFFSET('Water Data'!$G$28,0,10*ROW('Water Data'!G199))="","",OFFSET('Water Data'!$G$28,0,10*ROW('Water Data'!G199)))</f>
        <v/>
      </c>
      <c r="CD205" s="297" t="str">
        <f ca="true">+IF(OFFSET('Water Data'!$G$29,0,10*ROW('Water Data'!G199))="","",OFFSET('Water Data'!$G$29,0,10*ROW('Water Data'!G199)))</f>
        <v/>
      </c>
      <c r="CE205" s="297" t="str">
        <f ca="true">+IF(OFFSET('Water Data'!$H$27,0,10*ROW('Water Data'!H199))="","",OFFSET('Water Data'!$H$27,0,10*ROW('Water Data'!H199)))</f>
        <v/>
      </c>
      <c r="CF205" s="297" t="str">
        <f ca="true">+IF(OFFSET('Water Data'!$H$28,0,10*ROW('Water Data'!H199))="","",OFFSET('Water Data'!$H$28,0,10*ROW('Water Data'!H199)))</f>
        <v/>
      </c>
      <c r="CG205" s="297" t="str">
        <f ca="true">+IF(OFFSET('Water Data'!$H$29,0,10*ROW('Water Data'!H199))="","",OFFSET('Water Data'!$H$29,0,10*ROW('Water Data'!H199)))</f>
        <v/>
      </c>
      <c r="CH205" s="297" t="str">
        <f ca="true">+IF(OFFSET('Water Data'!$I$27,0,10*ROW('Water Data'!I199))="","",OFFSET('Water Data'!$I$27,0,10*ROW('Water Data'!I199)))</f>
        <v/>
      </c>
      <c r="CI205" s="297" t="str">
        <f ca="true">+IF(OFFSET('Water Data'!$I$28,0,10*ROW('Water Data'!I199))="","",OFFSET('Water Data'!$I$28,0,10*ROW('Water Data'!I199)))</f>
        <v/>
      </c>
      <c r="CJ205" s="297" t="str">
        <f ca="true">+IF(OFFSET('Water Data'!$I$29,0,10*ROW('Water Data'!I199))="","",OFFSET('Water Data'!$I$29,0,10*ROW('Water Data'!I199)))</f>
        <v/>
      </c>
      <c r="CK205" s="297" t="str">
        <f ca="true">+IF(OFFSET('Sanitation Data'!$D$28,0,10*ROW('Sanitation Data'!D199))="","",OFFSET('Sanitation Data'!$D$28,0,10*ROW('Sanitation Data'!D199)))</f>
        <v/>
      </c>
      <c r="CL205" s="297" t="str">
        <f ca="true">+IF(OFFSET('Sanitation Data'!$D$29,0,10*ROW('Sanitation Data'!D199))="","",OFFSET('Sanitation Data'!$D$29,0,10*ROW('Sanitation Data'!D199)))</f>
        <v/>
      </c>
      <c r="CM205" s="297" t="str">
        <f ca="true">+IF(OFFSET('Sanitation Data'!$D$30,0,10*ROW('Sanitation Data'!D199))="","",OFFSET('Sanitation Data'!$D$30,0,10*ROW('Sanitation Data'!D199)))</f>
        <v/>
      </c>
      <c r="CN205" s="297" t="str">
        <f ca="true">+IF(OFFSET('Sanitation Data'!$D$31,0,10*ROW('Sanitation Data'!D199))="","",OFFSET('Sanitation Data'!$D$31,0,10*ROW('Sanitation Data'!D199)))</f>
        <v/>
      </c>
      <c r="CO205" s="297" t="str">
        <f ca="true">+IF(OFFSET('Sanitation Data'!$D$32,0,10*ROW('Sanitation Data'!D199))="","",OFFSET('Sanitation Data'!$D$32,0,10*ROW('Sanitation Data'!D199)))</f>
        <v/>
      </c>
      <c r="CP205" s="297" t="str">
        <f ca="true">+IF(OFFSET('Sanitation Data'!$E$28,0,10*ROW('Sanitation Data'!E199))="","",OFFSET('Sanitation Data'!$E$28,0,10*ROW('Sanitation Data'!E199)))</f>
        <v/>
      </c>
      <c r="CQ205" s="297" t="str">
        <f ca="true">+IF(OFFSET('Sanitation Data'!$E$29,0,10*ROW('Sanitation Data'!E199))="","",OFFSET('Sanitation Data'!$E$29,0,10*ROW('Sanitation Data'!E199)))</f>
        <v/>
      </c>
      <c r="CR205" s="297" t="str">
        <f ca="true">+IF(OFFSET('Sanitation Data'!$E$30,0,10*ROW('Sanitation Data'!E199))="","",OFFSET('Sanitation Data'!$E$30,0,10*ROW('Sanitation Data'!E199)))</f>
        <v/>
      </c>
      <c r="CS205" s="297" t="str">
        <f ca="true">+IF(OFFSET('Sanitation Data'!$E$31,0,10*ROW('Sanitation Data'!E199))="","",OFFSET('Sanitation Data'!$E$31,0,10*ROW('Sanitation Data'!E199)))</f>
        <v/>
      </c>
      <c r="CT205" s="297" t="str">
        <f ca="true">+IF(OFFSET('Sanitation Data'!$E$32,0,10*ROW('Sanitation Data'!E199))="","",OFFSET('Sanitation Data'!$E$32,0,10*ROW('Sanitation Data'!E199)))</f>
        <v/>
      </c>
      <c r="CU205" s="297" t="str">
        <f ca="true">+IF(OFFSET('Sanitation Data'!$F$28,0,10*ROW('Sanitation Data'!F199))="","",OFFSET('Sanitation Data'!$F$28,0,10*ROW('Sanitation Data'!F199)))</f>
        <v/>
      </c>
      <c r="CV205" s="297" t="str">
        <f ca="true">+IF(OFFSET('Sanitation Data'!$F$29,0,10*ROW('Sanitation Data'!F199))="","",OFFSET('Sanitation Data'!$F$29,0,10*ROW('Sanitation Data'!F199)))</f>
        <v/>
      </c>
      <c r="CW205" s="297" t="str">
        <f ca="true">+IF(OFFSET('Sanitation Data'!$F$30,0,10*ROW('Sanitation Data'!F199))="","",OFFSET('Sanitation Data'!$F$30,0,10*ROW('Sanitation Data'!F199)))</f>
        <v/>
      </c>
      <c r="CX205" s="297" t="str">
        <f ca="true">+IF(OFFSET('Sanitation Data'!$F$31,0,10*ROW('Sanitation Data'!F199))="","",OFFSET('Sanitation Data'!$F$31,0,10*ROW('Sanitation Data'!F199)))</f>
        <v/>
      </c>
      <c r="CY205" s="297" t="str">
        <f ca="true">+IF(OFFSET('Sanitation Data'!$F$32,0,10*ROW('Sanitation Data'!F199))="","",OFFSET('Sanitation Data'!$F$32,0,10*ROW('Sanitation Data'!F199)))</f>
        <v/>
      </c>
      <c r="CZ205" s="297" t="str">
        <f ca="true">+IF(OFFSET('Sanitation Data'!$G$28,0,10*ROW('Sanitation Data'!G199))="","",OFFSET('Sanitation Data'!$G$28,0,10*ROW('Sanitation Data'!G199)))</f>
        <v/>
      </c>
      <c r="DA205" s="297" t="str">
        <f ca="true">+IF(OFFSET('Sanitation Data'!$G$29,0,10*ROW('Sanitation Data'!G199))="","",OFFSET('Sanitation Data'!$G$29,0,10*ROW('Sanitation Data'!G199)))</f>
        <v/>
      </c>
      <c r="DB205" s="297" t="str">
        <f ca="true">+IF(OFFSET('Sanitation Data'!$G$30,0,10*ROW('Sanitation Data'!G199))="","",OFFSET('Sanitation Data'!$G$30,0,10*ROW('Sanitation Data'!G199)))</f>
        <v/>
      </c>
      <c r="DC205" s="297" t="str">
        <f ca="true">+IF(OFFSET('Sanitation Data'!$G$31,0,10*ROW('Sanitation Data'!G199))="","",OFFSET('Sanitation Data'!$G$31,0,10*ROW('Sanitation Data'!G199)))</f>
        <v/>
      </c>
      <c r="DD205" s="297" t="str">
        <f ca="true">+IF(OFFSET('Sanitation Data'!$G$32,0,10*ROW('Sanitation Data'!G199))="","",OFFSET('Sanitation Data'!$G$32,0,10*ROW('Sanitation Data'!G199)))</f>
        <v/>
      </c>
      <c r="DE205" s="297" t="str">
        <f ca="true">+IF(OFFSET('Sanitation Data'!$H$28,0,10*ROW('Sanitation Data'!H199))="","",OFFSET('Sanitation Data'!$H$28,0,10*ROW('Sanitation Data'!H199)))</f>
        <v/>
      </c>
      <c r="DF205" s="297" t="str">
        <f ca="true">+IF(OFFSET('Sanitation Data'!$H$29,0,10*ROW('Sanitation Data'!H199))="","",OFFSET('Sanitation Data'!$H$29,0,10*ROW('Sanitation Data'!H199)))</f>
        <v/>
      </c>
      <c r="DG205" s="297" t="str">
        <f ca="true">+IF(OFFSET('Sanitation Data'!$H$30,0,10*ROW('Sanitation Data'!H199))="","",OFFSET('Sanitation Data'!$H$30,0,10*ROW('Sanitation Data'!H199)))</f>
        <v/>
      </c>
      <c r="DH205" s="297" t="str">
        <f ca="true">+IF(OFFSET('Sanitation Data'!$H$31,0,10*ROW('Sanitation Data'!H199))="","",OFFSET('Sanitation Data'!$H$31,0,10*ROW('Sanitation Data'!H199)))</f>
        <v/>
      </c>
      <c r="DI205" s="297" t="str">
        <f ca="true">+IF(OFFSET('Sanitation Data'!$H$32,0,10*ROW('Sanitation Data'!H199))="","",OFFSET('Sanitation Data'!$H$32,0,10*ROW('Sanitation Data'!H199)))</f>
        <v/>
      </c>
      <c r="DJ205" s="297" t="str">
        <f ca="true">+IF(OFFSET('Sanitation Data'!$I$28,0,10*ROW('Sanitation Data'!I199))="","",OFFSET('Sanitation Data'!$I$28,0,10*ROW('Sanitation Data'!I199)))</f>
        <v/>
      </c>
      <c r="DK205" s="297" t="str">
        <f ca="true">+IF(OFFSET('Sanitation Data'!$I$29,0,10*ROW('Sanitation Data'!I199))="","",OFFSET('Sanitation Data'!$I$29,0,10*ROW('Sanitation Data'!I199)))</f>
        <v/>
      </c>
      <c r="DL205" s="297" t="str">
        <f ca="true">+IF(OFFSET('Sanitation Data'!$I$30,0,10*ROW('Sanitation Data'!I199))="","",OFFSET('Sanitation Data'!$I$30,0,10*ROW('Sanitation Data'!I199)))</f>
        <v/>
      </c>
      <c r="DM205" s="297" t="str">
        <f ca="true">+IF(OFFSET('Sanitation Data'!$I$31,0,10*ROW('Sanitation Data'!I199))="","",OFFSET('Sanitation Data'!$I$31,0,10*ROW('Sanitation Data'!I199)))</f>
        <v/>
      </c>
      <c r="DN205" s="297" t="str">
        <f ca="true">+IF(OFFSET('Sanitation Data'!$I$32,0,10*ROW('Sanitation Data'!I199))="","",OFFSET('Sanitation Data'!$I$32,0,10*ROW('Sanitation Data'!I199)))</f>
        <v/>
      </c>
      <c r="DO205" s="297" t="str">
        <f ca="true">+IF(OFFSET('Hygiene Data'!$D$11,0,10*ROW('Hygiene Data'!D199))="","",OFFSET('Hygiene Data'!$D$11,0,10*ROW('Hygiene Data'!D199)))</f>
        <v/>
      </c>
      <c r="DP205" s="297" t="str">
        <f ca="true">+IF(OFFSET('Hygiene Data'!$D$12,0,10*ROW('Hygiene Data'!D199))="","",OFFSET('Hygiene Data'!$D$12,0,10*ROW('Hygiene Data'!D199)))</f>
        <v/>
      </c>
      <c r="DQ205" s="297" t="str">
        <f ca="true">+IF(OFFSET('Hygiene Data'!$D$13,0,10*ROW('Hygiene Data'!D199))="","",OFFSET('Hygiene Data'!$D$13,0,10*ROW('Hygiene Data'!D199)))</f>
        <v/>
      </c>
      <c r="DR205" s="297" t="str">
        <f ca="true">+IF(OFFSET('Hygiene Data'!$E$11,0,10*ROW('Hygiene Data'!E199))="","",OFFSET('Hygiene Data'!$E$11,0,10*ROW('Hygiene Data'!E199)))</f>
        <v/>
      </c>
      <c r="DS205" s="297" t="str">
        <f ca="true">+IF(OFFSET('Hygiene Data'!$E$12,0,10*ROW('Hygiene Data'!E199))="","",OFFSET('Hygiene Data'!$E$12,0,10*ROW('Hygiene Data'!E199)))</f>
        <v/>
      </c>
      <c r="DT205" s="297" t="str">
        <f ca="true">+IF(OFFSET('Hygiene Data'!$E$13,0,10*ROW('Hygiene Data'!E199))="","",OFFSET('Hygiene Data'!$E$13,0,10*ROW('Hygiene Data'!E199)))</f>
        <v/>
      </c>
      <c r="DU205" s="297" t="str">
        <f ca="true">+IF(OFFSET('Hygiene Data'!$F$11,0,10*ROW('Hygiene Data'!F199))="","",OFFSET('Hygiene Data'!$F$11,0,10*ROW('Hygiene Data'!F199)))</f>
        <v/>
      </c>
      <c r="DV205" s="297" t="str">
        <f ca="true">+IF(OFFSET('Hygiene Data'!$F$12,0,10*ROW('Hygiene Data'!F199))="","",OFFSET('Hygiene Data'!$F$12,0,10*ROW('Hygiene Data'!F199)))</f>
        <v/>
      </c>
      <c r="DW205" s="297" t="str">
        <f ca="true">+IF(OFFSET('Hygiene Data'!$F$13,0,10*ROW('Hygiene Data'!F199))="","",OFFSET('Hygiene Data'!$F$13,0,10*ROW('Hygiene Data'!F199)))</f>
        <v/>
      </c>
      <c r="DX205" s="297" t="str">
        <f ca="true">+IF(OFFSET('Hygiene Data'!$G$11,0,10*ROW('Hygiene Data'!G199))="","",OFFSET('Hygiene Data'!$G$11,0,10*ROW('Hygiene Data'!G199)))</f>
        <v/>
      </c>
      <c r="DY205" s="297" t="str">
        <f ca="true">+IF(OFFSET('Hygiene Data'!$G$12,0,10*ROW('Hygiene Data'!G199))="","",OFFSET('Hygiene Data'!$G$12,0,10*ROW('Hygiene Data'!G199)))</f>
        <v/>
      </c>
      <c r="DZ205" s="297" t="str">
        <f ca="true">+IF(OFFSET('Hygiene Data'!$G$13,0,10*ROW('Hygiene Data'!G199))="","",OFFSET('Hygiene Data'!$G$13,0,10*ROW('Hygiene Data'!G199)))</f>
        <v/>
      </c>
      <c r="EA205" s="297" t="str">
        <f ca="true">+IF(OFFSET('Hygiene Data'!$H$11,0,10*ROW('Hygiene Data'!H199))="","",OFFSET('Hygiene Data'!$H$11,0,10*ROW('Hygiene Data'!H199)))</f>
        <v/>
      </c>
      <c r="EB205" s="297" t="str">
        <f ca="true">+IF(OFFSET('Hygiene Data'!$H$12,0,10*ROW('Hygiene Data'!H199))="","",OFFSET('Hygiene Data'!$H$12,0,10*ROW('Hygiene Data'!H199)))</f>
        <v/>
      </c>
      <c r="EC205" s="297" t="str">
        <f ca="true">+IF(OFFSET('Hygiene Data'!$H$13,0,10*ROW('Hygiene Data'!H199))="","",OFFSET('Hygiene Data'!$H$13,0,10*ROW('Hygiene Data'!H199)))</f>
        <v/>
      </c>
      <c r="ED205" s="297" t="str">
        <f ca="true">+IF(OFFSET('Hygiene Data'!$I$11,0,10*ROW('Hygiene Data'!I199))="","",OFFSET('Hygiene Data'!$I$11,0,10*ROW('Hygiene Data'!I199)))</f>
        <v/>
      </c>
      <c r="EE205" s="297" t="str">
        <f ca="true">+IF(OFFSET('Hygiene Data'!$I$12,0,10*ROW('Hygiene Data'!I199))="","",OFFSET('Hygiene Data'!$I$12,0,10*ROW('Hygiene Data'!I199)))</f>
        <v/>
      </c>
      <c r="EF205" s="29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3"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7"/>
      <c r="BS206" s="297" t="str">
        <f ca="true">+IF(OFFSET('Water Data'!$D$27,0,10*ROW('Water Data'!D200))="","",OFFSET('Water Data'!$D$27,0,10*ROW('Water Data'!D200)))</f>
        <v/>
      </c>
      <c r="BT206" s="297" t="str">
        <f ca="true">+IF(OFFSET('Water Data'!$D$28,0,10*ROW('Water Data'!D200))="","",OFFSET('Water Data'!$D$28,0,10*ROW('Water Data'!D200)))</f>
        <v/>
      </c>
      <c r="BU206" s="297" t="str">
        <f ca="true">+IF(OFFSET('Water Data'!$D$29,0,10*ROW('Water Data'!D200))="","",OFFSET('Water Data'!$D$29,0,10*ROW('Water Data'!D200)))</f>
        <v/>
      </c>
      <c r="BV206" s="297" t="str">
        <f ca="true">+IF(OFFSET('Water Data'!$E$27,0,10*ROW('Water Data'!E200))="","",OFFSET('Water Data'!$E$27,0,10*ROW('Water Data'!E200)))</f>
        <v/>
      </c>
      <c r="BW206" s="297" t="str">
        <f ca="true">+IF(OFFSET('Water Data'!$E$28,0,10*ROW('Water Data'!E200))="","",OFFSET('Water Data'!$E$28,0,10*ROW('Water Data'!E200)))</f>
        <v/>
      </c>
      <c r="BX206" s="297" t="str">
        <f ca="true">+IF(OFFSET('Water Data'!$E$29,0,10*ROW('Water Data'!E200))="","",OFFSET('Water Data'!$E$29,0,10*ROW('Water Data'!E200)))</f>
        <v/>
      </c>
      <c r="BY206" s="297" t="str">
        <f ca="true">+IF(OFFSET('Water Data'!$F$27,0,10*ROW('Water Data'!F200))="","",OFFSET('Water Data'!$F$27,0,10*ROW('Water Data'!F200)))</f>
        <v/>
      </c>
      <c r="BZ206" s="297" t="str">
        <f ca="true">+IF(OFFSET('Water Data'!$F$28,0,10*ROW('Water Data'!F200))="","",OFFSET('Water Data'!$F$28,0,10*ROW('Water Data'!F200)))</f>
        <v/>
      </c>
      <c r="CA206" s="297" t="str">
        <f ca="true">+IF(OFFSET('Water Data'!$F$29,0,10*ROW('Water Data'!F200))="","",OFFSET('Water Data'!$F$29,0,10*ROW('Water Data'!F200)))</f>
        <v/>
      </c>
      <c r="CB206" s="297" t="str">
        <f ca="true">+IF(OFFSET('Water Data'!$G$27,0,10*ROW('Water Data'!G200))="","",OFFSET('Water Data'!$G$27,0,10*ROW('Water Data'!G200)))</f>
        <v/>
      </c>
      <c r="CC206" s="297" t="str">
        <f ca="true">+IF(OFFSET('Water Data'!$G$28,0,10*ROW('Water Data'!G200))="","",OFFSET('Water Data'!$G$28,0,10*ROW('Water Data'!G200)))</f>
        <v/>
      </c>
      <c r="CD206" s="297" t="str">
        <f ca="true">+IF(OFFSET('Water Data'!$G$29,0,10*ROW('Water Data'!G200))="","",OFFSET('Water Data'!$G$29,0,10*ROW('Water Data'!G200)))</f>
        <v/>
      </c>
      <c r="CE206" s="297" t="str">
        <f ca="true">+IF(OFFSET('Water Data'!$H$27,0,10*ROW('Water Data'!H200))="","",OFFSET('Water Data'!$H$27,0,10*ROW('Water Data'!H200)))</f>
        <v/>
      </c>
      <c r="CF206" s="297" t="str">
        <f ca="true">+IF(OFFSET('Water Data'!$H$28,0,10*ROW('Water Data'!H200))="","",OFFSET('Water Data'!$H$28,0,10*ROW('Water Data'!H200)))</f>
        <v/>
      </c>
      <c r="CG206" s="297" t="str">
        <f ca="true">+IF(OFFSET('Water Data'!$H$29,0,10*ROW('Water Data'!H200))="","",OFFSET('Water Data'!$H$29,0,10*ROW('Water Data'!H200)))</f>
        <v/>
      </c>
      <c r="CH206" s="297" t="str">
        <f ca="true">+IF(OFFSET('Water Data'!$I$27,0,10*ROW('Water Data'!I200))="","",OFFSET('Water Data'!$I$27,0,10*ROW('Water Data'!I200)))</f>
        <v/>
      </c>
      <c r="CI206" s="297" t="str">
        <f ca="true">+IF(OFFSET('Water Data'!$I$28,0,10*ROW('Water Data'!I200))="","",OFFSET('Water Data'!$I$28,0,10*ROW('Water Data'!I200)))</f>
        <v/>
      </c>
      <c r="CJ206" s="297" t="str">
        <f ca="true">+IF(OFFSET('Water Data'!$I$29,0,10*ROW('Water Data'!I200))="","",OFFSET('Water Data'!$I$29,0,10*ROW('Water Data'!I200)))</f>
        <v/>
      </c>
      <c r="CK206" s="297" t="str">
        <f ca="true">+IF(OFFSET('Sanitation Data'!$D$28,0,10*ROW('Sanitation Data'!D200))="","",OFFSET('Sanitation Data'!$D$28,0,10*ROW('Sanitation Data'!D200)))</f>
        <v/>
      </c>
      <c r="CL206" s="297" t="str">
        <f ca="true">+IF(OFFSET('Sanitation Data'!$D$29,0,10*ROW('Sanitation Data'!D200))="","",OFFSET('Sanitation Data'!$D$29,0,10*ROW('Sanitation Data'!D200)))</f>
        <v/>
      </c>
      <c r="CM206" s="297" t="str">
        <f ca="true">+IF(OFFSET('Sanitation Data'!$D$30,0,10*ROW('Sanitation Data'!D200))="","",OFFSET('Sanitation Data'!$D$30,0,10*ROW('Sanitation Data'!D200)))</f>
        <v/>
      </c>
      <c r="CN206" s="297" t="str">
        <f ca="true">+IF(OFFSET('Sanitation Data'!$D$31,0,10*ROW('Sanitation Data'!D200))="","",OFFSET('Sanitation Data'!$D$31,0,10*ROW('Sanitation Data'!D200)))</f>
        <v/>
      </c>
      <c r="CO206" s="297" t="str">
        <f ca="true">+IF(OFFSET('Sanitation Data'!$D$32,0,10*ROW('Sanitation Data'!D200))="","",OFFSET('Sanitation Data'!$D$32,0,10*ROW('Sanitation Data'!D200)))</f>
        <v/>
      </c>
      <c r="CP206" s="297" t="str">
        <f ca="true">+IF(OFFSET('Sanitation Data'!$E$28,0,10*ROW('Sanitation Data'!E200))="","",OFFSET('Sanitation Data'!$E$28,0,10*ROW('Sanitation Data'!E200)))</f>
        <v/>
      </c>
      <c r="CQ206" s="297" t="str">
        <f ca="true">+IF(OFFSET('Sanitation Data'!$E$29,0,10*ROW('Sanitation Data'!E200))="","",OFFSET('Sanitation Data'!$E$29,0,10*ROW('Sanitation Data'!E200)))</f>
        <v/>
      </c>
      <c r="CR206" s="297" t="str">
        <f ca="true">+IF(OFFSET('Sanitation Data'!$E$30,0,10*ROW('Sanitation Data'!E200))="","",OFFSET('Sanitation Data'!$E$30,0,10*ROW('Sanitation Data'!E200)))</f>
        <v/>
      </c>
      <c r="CS206" s="297" t="str">
        <f ca="true">+IF(OFFSET('Sanitation Data'!$E$31,0,10*ROW('Sanitation Data'!E200))="","",OFFSET('Sanitation Data'!$E$31,0,10*ROW('Sanitation Data'!E200)))</f>
        <v/>
      </c>
      <c r="CT206" s="297" t="str">
        <f ca="true">+IF(OFFSET('Sanitation Data'!$E$32,0,10*ROW('Sanitation Data'!E200))="","",OFFSET('Sanitation Data'!$E$32,0,10*ROW('Sanitation Data'!E200)))</f>
        <v/>
      </c>
      <c r="CU206" s="297" t="str">
        <f ca="true">+IF(OFFSET('Sanitation Data'!$F$28,0,10*ROW('Sanitation Data'!F200))="","",OFFSET('Sanitation Data'!$F$28,0,10*ROW('Sanitation Data'!F200)))</f>
        <v/>
      </c>
      <c r="CV206" s="297" t="str">
        <f ca="true">+IF(OFFSET('Sanitation Data'!$F$29,0,10*ROW('Sanitation Data'!F200))="","",OFFSET('Sanitation Data'!$F$29,0,10*ROW('Sanitation Data'!F200)))</f>
        <v/>
      </c>
      <c r="CW206" s="297" t="str">
        <f ca="true">+IF(OFFSET('Sanitation Data'!$F$30,0,10*ROW('Sanitation Data'!F200))="","",OFFSET('Sanitation Data'!$F$30,0,10*ROW('Sanitation Data'!F200)))</f>
        <v/>
      </c>
      <c r="CX206" s="297" t="str">
        <f ca="true">+IF(OFFSET('Sanitation Data'!$F$31,0,10*ROW('Sanitation Data'!F200))="","",OFFSET('Sanitation Data'!$F$31,0,10*ROW('Sanitation Data'!F200)))</f>
        <v/>
      </c>
      <c r="CY206" s="297" t="str">
        <f ca="true">+IF(OFFSET('Sanitation Data'!$F$32,0,10*ROW('Sanitation Data'!F200))="","",OFFSET('Sanitation Data'!$F$32,0,10*ROW('Sanitation Data'!F200)))</f>
        <v/>
      </c>
      <c r="CZ206" s="297" t="str">
        <f ca="true">+IF(OFFSET('Sanitation Data'!$G$28,0,10*ROW('Sanitation Data'!G200))="","",OFFSET('Sanitation Data'!$G$28,0,10*ROW('Sanitation Data'!G200)))</f>
        <v/>
      </c>
      <c r="DA206" s="297" t="str">
        <f ca="true">+IF(OFFSET('Sanitation Data'!$G$29,0,10*ROW('Sanitation Data'!G200))="","",OFFSET('Sanitation Data'!$G$29,0,10*ROW('Sanitation Data'!G200)))</f>
        <v/>
      </c>
      <c r="DB206" s="297" t="str">
        <f ca="true">+IF(OFFSET('Sanitation Data'!$G$30,0,10*ROW('Sanitation Data'!G200))="","",OFFSET('Sanitation Data'!$G$30,0,10*ROW('Sanitation Data'!G200)))</f>
        <v/>
      </c>
      <c r="DC206" s="297" t="str">
        <f ca="true">+IF(OFFSET('Sanitation Data'!$G$31,0,10*ROW('Sanitation Data'!G200))="","",OFFSET('Sanitation Data'!$G$31,0,10*ROW('Sanitation Data'!G200)))</f>
        <v/>
      </c>
      <c r="DD206" s="297" t="str">
        <f ca="true">+IF(OFFSET('Sanitation Data'!$G$32,0,10*ROW('Sanitation Data'!G200))="","",OFFSET('Sanitation Data'!$G$32,0,10*ROW('Sanitation Data'!G200)))</f>
        <v/>
      </c>
      <c r="DE206" s="297" t="str">
        <f ca="true">+IF(OFFSET('Sanitation Data'!$H$28,0,10*ROW('Sanitation Data'!H200))="","",OFFSET('Sanitation Data'!$H$28,0,10*ROW('Sanitation Data'!H200)))</f>
        <v/>
      </c>
      <c r="DF206" s="297" t="str">
        <f ca="true">+IF(OFFSET('Sanitation Data'!$H$29,0,10*ROW('Sanitation Data'!H200))="","",OFFSET('Sanitation Data'!$H$29,0,10*ROW('Sanitation Data'!H200)))</f>
        <v/>
      </c>
      <c r="DG206" s="297" t="str">
        <f ca="true">+IF(OFFSET('Sanitation Data'!$H$30,0,10*ROW('Sanitation Data'!H200))="","",OFFSET('Sanitation Data'!$H$30,0,10*ROW('Sanitation Data'!H200)))</f>
        <v/>
      </c>
      <c r="DH206" s="297" t="str">
        <f ca="true">+IF(OFFSET('Sanitation Data'!$H$31,0,10*ROW('Sanitation Data'!H200))="","",OFFSET('Sanitation Data'!$H$31,0,10*ROW('Sanitation Data'!H200)))</f>
        <v/>
      </c>
      <c r="DI206" s="297" t="str">
        <f ca="true">+IF(OFFSET('Sanitation Data'!$H$32,0,10*ROW('Sanitation Data'!H200))="","",OFFSET('Sanitation Data'!$H$32,0,10*ROW('Sanitation Data'!H200)))</f>
        <v/>
      </c>
      <c r="DJ206" s="297" t="str">
        <f ca="true">+IF(OFFSET('Sanitation Data'!$I$28,0,10*ROW('Sanitation Data'!I200))="","",OFFSET('Sanitation Data'!$I$28,0,10*ROW('Sanitation Data'!I200)))</f>
        <v/>
      </c>
      <c r="DK206" s="297" t="str">
        <f ca="true">+IF(OFFSET('Sanitation Data'!$I$29,0,10*ROW('Sanitation Data'!I200))="","",OFFSET('Sanitation Data'!$I$29,0,10*ROW('Sanitation Data'!I200)))</f>
        <v/>
      </c>
      <c r="DL206" s="297" t="str">
        <f ca="true">+IF(OFFSET('Sanitation Data'!$I$30,0,10*ROW('Sanitation Data'!I200))="","",OFFSET('Sanitation Data'!$I$30,0,10*ROW('Sanitation Data'!I200)))</f>
        <v/>
      </c>
      <c r="DM206" s="297" t="str">
        <f ca="true">+IF(OFFSET('Sanitation Data'!$I$31,0,10*ROW('Sanitation Data'!I200))="","",OFFSET('Sanitation Data'!$I$31,0,10*ROW('Sanitation Data'!I200)))</f>
        <v/>
      </c>
      <c r="DN206" s="297" t="str">
        <f ca="true">+IF(OFFSET('Sanitation Data'!$I$32,0,10*ROW('Sanitation Data'!I200))="","",OFFSET('Sanitation Data'!$I$32,0,10*ROW('Sanitation Data'!I200)))</f>
        <v/>
      </c>
      <c r="DO206" s="297" t="str">
        <f ca="true">+IF(OFFSET('Hygiene Data'!$D$11,0,10*ROW('Hygiene Data'!D200))="","",OFFSET('Hygiene Data'!$D$11,0,10*ROW('Hygiene Data'!D200)))</f>
        <v/>
      </c>
      <c r="DP206" s="297" t="str">
        <f ca="true">+IF(OFFSET('Hygiene Data'!$D$12,0,10*ROW('Hygiene Data'!D200))="","",OFFSET('Hygiene Data'!$D$12,0,10*ROW('Hygiene Data'!D200)))</f>
        <v/>
      </c>
      <c r="DQ206" s="297" t="str">
        <f ca="true">+IF(OFFSET('Hygiene Data'!$D$13,0,10*ROW('Hygiene Data'!D200))="","",OFFSET('Hygiene Data'!$D$13,0,10*ROW('Hygiene Data'!D200)))</f>
        <v/>
      </c>
      <c r="DR206" s="297" t="str">
        <f ca="true">+IF(OFFSET('Hygiene Data'!$E$11,0,10*ROW('Hygiene Data'!E200))="","",OFFSET('Hygiene Data'!$E$11,0,10*ROW('Hygiene Data'!E200)))</f>
        <v/>
      </c>
      <c r="DS206" s="297" t="str">
        <f ca="true">+IF(OFFSET('Hygiene Data'!$E$12,0,10*ROW('Hygiene Data'!E200))="","",OFFSET('Hygiene Data'!$E$12,0,10*ROW('Hygiene Data'!E200)))</f>
        <v/>
      </c>
      <c r="DT206" s="297" t="str">
        <f ca="true">+IF(OFFSET('Hygiene Data'!$E$13,0,10*ROW('Hygiene Data'!E200))="","",OFFSET('Hygiene Data'!$E$13,0,10*ROW('Hygiene Data'!E200)))</f>
        <v/>
      </c>
      <c r="DU206" s="297" t="str">
        <f ca="true">+IF(OFFSET('Hygiene Data'!$F$11,0,10*ROW('Hygiene Data'!F200))="","",OFFSET('Hygiene Data'!$F$11,0,10*ROW('Hygiene Data'!F200)))</f>
        <v/>
      </c>
      <c r="DV206" s="297" t="str">
        <f ca="true">+IF(OFFSET('Hygiene Data'!$F$12,0,10*ROW('Hygiene Data'!F200))="","",OFFSET('Hygiene Data'!$F$12,0,10*ROW('Hygiene Data'!F200)))</f>
        <v/>
      </c>
      <c r="DW206" s="297" t="str">
        <f ca="true">+IF(OFFSET('Hygiene Data'!$F$13,0,10*ROW('Hygiene Data'!F200))="","",OFFSET('Hygiene Data'!$F$13,0,10*ROW('Hygiene Data'!F200)))</f>
        <v/>
      </c>
      <c r="DX206" s="297" t="str">
        <f ca="true">+IF(OFFSET('Hygiene Data'!$G$11,0,10*ROW('Hygiene Data'!G200))="","",OFFSET('Hygiene Data'!$G$11,0,10*ROW('Hygiene Data'!G200)))</f>
        <v/>
      </c>
      <c r="DY206" s="297" t="str">
        <f ca="true">+IF(OFFSET('Hygiene Data'!$G$12,0,10*ROW('Hygiene Data'!G200))="","",OFFSET('Hygiene Data'!$G$12,0,10*ROW('Hygiene Data'!G200)))</f>
        <v/>
      </c>
      <c r="DZ206" s="297" t="str">
        <f ca="true">+IF(OFFSET('Hygiene Data'!$G$13,0,10*ROW('Hygiene Data'!G200))="","",OFFSET('Hygiene Data'!$G$13,0,10*ROW('Hygiene Data'!G200)))</f>
        <v/>
      </c>
      <c r="EA206" s="297" t="str">
        <f ca="true">+IF(OFFSET('Hygiene Data'!$H$11,0,10*ROW('Hygiene Data'!H200))="","",OFFSET('Hygiene Data'!$H$11,0,10*ROW('Hygiene Data'!H200)))</f>
        <v/>
      </c>
      <c r="EB206" s="297" t="str">
        <f ca="true">+IF(OFFSET('Hygiene Data'!$H$12,0,10*ROW('Hygiene Data'!H200))="","",OFFSET('Hygiene Data'!$H$12,0,10*ROW('Hygiene Data'!H200)))</f>
        <v/>
      </c>
      <c r="EC206" s="297" t="str">
        <f ca="true">+IF(OFFSET('Hygiene Data'!$H$13,0,10*ROW('Hygiene Data'!H200))="","",OFFSET('Hygiene Data'!$H$13,0,10*ROW('Hygiene Data'!H200)))</f>
        <v/>
      </c>
      <c r="ED206" s="297" t="str">
        <f ca="true">+IF(OFFSET('Hygiene Data'!$I$11,0,10*ROW('Hygiene Data'!I200))="","",OFFSET('Hygiene Data'!$I$11,0,10*ROW('Hygiene Data'!I200)))</f>
        <v/>
      </c>
      <c r="EE206" s="297" t="str">
        <f ca="true">+IF(OFFSET('Hygiene Data'!$I$12,0,10*ROW('Hygiene Data'!I200))="","",OFFSET('Hygiene Data'!$I$12,0,10*ROW('Hygiene Data'!I200)))</f>
        <v/>
      </c>
      <c r="EF206" s="29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3"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7"/>
      <c r="BS207" s="297" t="str">
        <f ca="true">+IF(OFFSET('Water Data'!$D$27,0,10*ROW('Water Data'!D201))="","",OFFSET('Water Data'!$D$27,0,10*ROW('Water Data'!D201)))</f>
        <v/>
      </c>
      <c r="BT207" s="297" t="str">
        <f ca="true">+IF(OFFSET('Water Data'!$D$28,0,10*ROW('Water Data'!D201))="","",OFFSET('Water Data'!$D$28,0,10*ROW('Water Data'!D201)))</f>
        <v/>
      </c>
      <c r="BU207" s="297" t="str">
        <f ca="true">+IF(OFFSET('Water Data'!$D$29,0,10*ROW('Water Data'!D201))="","",OFFSET('Water Data'!$D$29,0,10*ROW('Water Data'!D201)))</f>
        <v/>
      </c>
      <c r="BV207" s="297" t="str">
        <f ca="true">+IF(OFFSET('Water Data'!$E$27,0,10*ROW('Water Data'!E201))="","",OFFSET('Water Data'!$E$27,0,10*ROW('Water Data'!E201)))</f>
        <v/>
      </c>
      <c r="BW207" s="297" t="str">
        <f ca="true">+IF(OFFSET('Water Data'!$E$28,0,10*ROW('Water Data'!E201))="","",OFFSET('Water Data'!$E$28,0,10*ROW('Water Data'!E201)))</f>
        <v/>
      </c>
      <c r="BX207" s="297" t="str">
        <f ca="true">+IF(OFFSET('Water Data'!$E$29,0,10*ROW('Water Data'!E201))="","",OFFSET('Water Data'!$E$29,0,10*ROW('Water Data'!E201)))</f>
        <v/>
      </c>
      <c r="BY207" s="297" t="str">
        <f ca="true">+IF(OFFSET('Water Data'!$F$27,0,10*ROW('Water Data'!F201))="","",OFFSET('Water Data'!$F$27,0,10*ROW('Water Data'!F201)))</f>
        <v/>
      </c>
      <c r="BZ207" s="297" t="str">
        <f ca="true">+IF(OFFSET('Water Data'!$F$28,0,10*ROW('Water Data'!F201))="","",OFFSET('Water Data'!$F$28,0,10*ROW('Water Data'!F201)))</f>
        <v/>
      </c>
      <c r="CA207" s="297" t="str">
        <f ca="true">+IF(OFFSET('Water Data'!$F$29,0,10*ROW('Water Data'!F201))="","",OFFSET('Water Data'!$F$29,0,10*ROW('Water Data'!F201)))</f>
        <v/>
      </c>
      <c r="CB207" s="297" t="str">
        <f ca="true">+IF(OFFSET('Water Data'!$G$27,0,10*ROW('Water Data'!G201))="","",OFFSET('Water Data'!$G$27,0,10*ROW('Water Data'!G201)))</f>
        <v/>
      </c>
      <c r="CC207" s="297" t="str">
        <f ca="true">+IF(OFFSET('Water Data'!$G$28,0,10*ROW('Water Data'!G201))="","",OFFSET('Water Data'!$G$28,0,10*ROW('Water Data'!G201)))</f>
        <v/>
      </c>
      <c r="CD207" s="297" t="str">
        <f ca="true">+IF(OFFSET('Water Data'!$G$29,0,10*ROW('Water Data'!G201))="","",OFFSET('Water Data'!$G$29,0,10*ROW('Water Data'!G201)))</f>
        <v/>
      </c>
      <c r="CE207" s="297" t="str">
        <f ca="true">+IF(OFFSET('Water Data'!$H$27,0,10*ROW('Water Data'!H201))="","",OFFSET('Water Data'!$H$27,0,10*ROW('Water Data'!H201)))</f>
        <v/>
      </c>
      <c r="CF207" s="297" t="str">
        <f ca="true">+IF(OFFSET('Water Data'!$H$28,0,10*ROW('Water Data'!H201))="","",OFFSET('Water Data'!$H$28,0,10*ROW('Water Data'!H201)))</f>
        <v/>
      </c>
      <c r="CG207" s="297" t="str">
        <f ca="true">+IF(OFFSET('Water Data'!$H$29,0,10*ROW('Water Data'!H201))="","",OFFSET('Water Data'!$H$29,0,10*ROW('Water Data'!H201)))</f>
        <v/>
      </c>
      <c r="CH207" s="297" t="str">
        <f ca="true">+IF(OFFSET('Water Data'!$I$27,0,10*ROW('Water Data'!I201))="","",OFFSET('Water Data'!$I$27,0,10*ROW('Water Data'!I201)))</f>
        <v/>
      </c>
      <c r="CI207" s="297" t="str">
        <f ca="true">+IF(OFFSET('Water Data'!$I$28,0,10*ROW('Water Data'!I201))="","",OFFSET('Water Data'!$I$28,0,10*ROW('Water Data'!I201)))</f>
        <v/>
      </c>
      <c r="CJ207" s="297" t="str">
        <f ca="true">+IF(OFFSET('Water Data'!$I$29,0,10*ROW('Water Data'!I201))="","",OFFSET('Water Data'!$I$29,0,10*ROW('Water Data'!I201)))</f>
        <v/>
      </c>
      <c r="CK207" s="297" t="str">
        <f ca="true">+IF(OFFSET('Sanitation Data'!$D$28,0,10*ROW('Sanitation Data'!D201))="","",OFFSET('Sanitation Data'!$D$28,0,10*ROW('Sanitation Data'!D201)))</f>
        <v/>
      </c>
      <c r="CL207" s="297" t="str">
        <f ca="true">+IF(OFFSET('Sanitation Data'!$D$29,0,10*ROW('Sanitation Data'!D201))="","",OFFSET('Sanitation Data'!$D$29,0,10*ROW('Sanitation Data'!D201)))</f>
        <v/>
      </c>
      <c r="CM207" s="297" t="str">
        <f ca="true">+IF(OFFSET('Sanitation Data'!$D$30,0,10*ROW('Sanitation Data'!D201))="","",OFFSET('Sanitation Data'!$D$30,0,10*ROW('Sanitation Data'!D201)))</f>
        <v/>
      </c>
      <c r="CN207" s="297" t="str">
        <f ca="true">+IF(OFFSET('Sanitation Data'!$D$31,0,10*ROW('Sanitation Data'!D201))="","",OFFSET('Sanitation Data'!$D$31,0,10*ROW('Sanitation Data'!D201)))</f>
        <v/>
      </c>
      <c r="CO207" s="297" t="str">
        <f ca="true">+IF(OFFSET('Sanitation Data'!$D$32,0,10*ROW('Sanitation Data'!D201))="","",OFFSET('Sanitation Data'!$D$32,0,10*ROW('Sanitation Data'!D201)))</f>
        <v/>
      </c>
      <c r="CP207" s="297" t="str">
        <f ca="true">+IF(OFFSET('Sanitation Data'!$E$28,0,10*ROW('Sanitation Data'!E201))="","",OFFSET('Sanitation Data'!$E$28,0,10*ROW('Sanitation Data'!E201)))</f>
        <v/>
      </c>
      <c r="CQ207" s="297" t="str">
        <f ca="true">+IF(OFFSET('Sanitation Data'!$E$29,0,10*ROW('Sanitation Data'!E201))="","",OFFSET('Sanitation Data'!$E$29,0,10*ROW('Sanitation Data'!E201)))</f>
        <v/>
      </c>
      <c r="CR207" s="297" t="str">
        <f ca="true">+IF(OFFSET('Sanitation Data'!$E$30,0,10*ROW('Sanitation Data'!E201))="","",OFFSET('Sanitation Data'!$E$30,0,10*ROW('Sanitation Data'!E201)))</f>
        <v/>
      </c>
      <c r="CS207" s="297" t="str">
        <f ca="true">+IF(OFFSET('Sanitation Data'!$E$31,0,10*ROW('Sanitation Data'!E201))="","",OFFSET('Sanitation Data'!$E$31,0,10*ROW('Sanitation Data'!E201)))</f>
        <v/>
      </c>
      <c r="CT207" s="297" t="str">
        <f ca="true">+IF(OFFSET('Sanitation Data'!$E$32,0,10*ROW('Sanitation Data'!E201))="","",OFFSET('Sanitation Data'!$E$32,0,10*ROW('Sanitation Data'!E201)))</f>
        <v/>
      </c>
      <c r="CU207" s="297" t="str">
        <f ca="true">+IF(OFFSET('Sanitation Data'!$F$28,0,10*ROW('Sanitation Data'!F201))="","",OFFSET('Sanitation Data'!$F$28,0,10*ROW('Sanitation Data'!F201)))</f>
        <v/>
      </c>
      <c r="CV207" s="297" t="str">
        <f ca="true">+IF(OFFSET('Sanitation Data'!$F$29,0,10*ROW('Sanitation Data'!F201))="","",OFFSET('Sanitation Data'!$F$29,0,10*ROW('Sanitation Data'!F201)))</f>
        <v/>
      </c>
      <c r="CW207" s="297" t="str">
        <f ca="true">+IF(OFFSET('Sanitation Data'!$F$30,0,10*ROW('Sanitation Data'!F201))="","",OFFSET('Sanitation Data'!$F$30,0,10*ROW('Sanitation Data'!F201)))</f>
        <v/>
      </c>
      <c r="CX207" s="297" t="str">
        <f ca="true">+IF(OFFSET('Sanitation Data'!$F$31,0,10*ROW('Sanitation Data'!F201))="","",OFFSET('Sanitation Data'!$F$31,0,10*ROW('Sanitation Data'!F201)))</f>
        <v/>
      </c>
      <c r="CY207" s="297" t="str">
        <f ca="true">+IF(OFFSET('Sanitation Data'!$F$32,0,10*ROW('Sanitation Data'!F201))="","",OFFSET('Sanitation Data'!$F$32,0,10*ROW('Sanitation Data'!F201)))</f>
        <v/>
      </c>
      <c r="CZ207" s="297" t="str">
        <f ca="true">+IF(OFFSET('Sanitation Data'!$G$28,0,10*ROW('Sanitation Data'!G201))="","",OFFSET('Sanitation Data'!$G$28,0,10*ROW('Sanitation Data'!G201)))</f>
        <v/>
      </c>
      <c r="DA207" s="297" t="str">
        <f ca="true">+IF(OFFSET('Sanitation Data'!$G$29,0,10*ROW('Sanitation Data'!G201))="","",OFFSET('Sanitation Data'!$G$29,0,10*ROW('Sanitation Data'!G201)))</f>
        <v/>
      </c>
      <c r="DB207" s="297" t="str">
        <f ca="true">+IF(OFFSET('Sanitation Data'!$G$30,0,10*ROW('Sanitation Data'!G201))="","",OFFSET('Sanitation Data'!$G$30,0,10*ROW('Sanitation Data'!G201)))</f>
        <v/>
      </c>
      <c r="DC207" s="297" t="str">
        <f ca="true">+IF(OFFSET('Sanitation Data'!$G$31,0,10*ROW('Sanitation Data'!G201))="","",OFFSET('Sanitation Data'!$G$31,0,10*ROW('Sanitation Data'!G201)))</f>
        <v/>
      </c>
      <c r="DD207" s="297" t="str">
        <f ca="true">+IF(OFFSET('Sanitation Data'!$G$32,0,10*ROW('Sanitation Data'!G201))="","",OFFSET('Sanitation Data'!$G$32,0,10*ROW('Sanitation Data'!G201)))</f>
        <v/>
      </c>
      <c r="DE207" s="297" t="str">
        <f ca="true">+IF(OFFSET('Sanitation Data'!$H$28,0,10*ROW('Sanitation Data'!H201))="","",OFFSET('Sanitation Data'!$H$28,0,10*ROW('Sanitation Data'!H201)))</f>
        <v/>
      </c>
      <c r="DF207" s="297" t="str">
        <f ca="true">+IF(OFFSET('Sanitation Data'!$H$29,0,10*ROW('Sanitation Data'!H201))="","",OFFSET('Sanitation Data'!$H$29,0,10*ROW('Sanitation Data'!H201)))</f>
        <v/>
      </c>
      <c r="DG207" s="297" t="str">
        <f ca="true">+IF(OFFSET('Sanitation Data'!$H$30,0,10*ROW('Sanitation Data'!H201))="","",OFFSET('Sanitation Data'!$H$30,0,10*ROW('Sanitation Data'!H201)))</f>
        <v/>
      </c>
      <c r="DH207" s="297" t="str">
        <f ca="true">+IF(OFFSET('Sanitation Data'!$H$31,0,10*ROW('Sanitation Data'!H201))="","",OFFSET('Sanitation Data'!$H$31,0,10*ROW('Sanitation Data'!H201)))</f>
        <v/>
      </c>
      <c r="DI207" s="297" t="str">
        <f ca="true">+IF(OFFSET('Sanitation Data'!$H$32,0,10*ROW('Sanitation Data'!H201))="","",OFFSET('Sanitation Data'!$H$32,0,10*ROW('Sanitation Data'!H201)))</f>
        <v/>
      </c>
      <c r="DJ207" s="297" t="str">
        <f ca="true">+IF(OFFSET('Sanitation Data'!$I$28,0,10*ROW('Sanitation Data'!I201))="","",OFFSET('Sanitation Data'!$I$28,0,10*ROW('Sanitation Data'!I201)))</f>
        <v/>
      </c>
      <c r="DK207" s="297" t="str">
        <f ca="true">+IF(OFFSET('Sanitation Data'!$I$29,0,10*ROW('Sanitation Data'!I201))="","",OFFSET('Sanitation Data'!$I$29,0,10*ROW('Sanitation Data'!I201)))</f>
        <v/>
      </c>
      <c r="DL207" s="297" t="str">
        <f ca="true">+IF(OFFSET('Sanitation Data'!$I$30,0,10*ROW('Sanitation Data'!I201))="","",OFFSET('Sanitation Data'!$I$30,0,10*ROW('Sanitation Data'!I201)))</f>
        <v/>
      </c>
      <c r="DM207" s="297" t="str">
        <f ca="true">+IF(OFFSET('Sanitation Data'!$I$31,0,10*ROW('Sanitation Data'!I201))="","",OFFSET('Sanitation Data'!$I$31,0,10*ROW('Sanitation Data'!I201)))</f>
        <v/>
      </c>
      <c r="DN207" s="297" t="str">
        <f ca="true">+IF(OFFSET('Sanitation Data'!$I$32,0,10*ROW('Sanitation Data'!I201))="","",OFFSET('Sanitation Data'!$I$32,0,10*ROW('Sanitation Data'!I201)))</f>
        <v/>
      </c>
      <c r="DO207" s="297" t="str">
        <f ca="true">+IF(OFFSET('Hygiene Data'!$D$11,0,10*ROW('Hygiene Data'!D201))="","",OFFSET('Hygiene Data'!$D$11,0,10*ROW('Hygiene Data'!D201)))</f>
        <v/>
      </c>
      <c r="DP207" s="297" t="str">
        <f ca="true">+IF(OFFSET('Hygiene Data'!$D$12,0,10*ROW('Hygiene Data'!D201))="","",OFFSET('Hygiene Data'!$D$12,0,10*ROW('Hygiene Data'!D201)))</f>
        <v/>
      </c>
      <c r="DQ207" s="297" t="str">
        <f ca="true">+IF(OFFSET('Hygiene Data'!$D$13,0,10*ROW('Hygiene Data'!D201))="","",OFFSET('Hygiene Data'!$D$13,0,10*ROW('Hygiene Data'!D201)))</f>
        <v/>
      </c>
      <c r="DR207" s="297" t="str">
        <f ca="true">+IF(OFFSET('Hygiene Data'!$E$11,0,10*ROW('Hygiene Data'!E201))="","",OFFSET('Hygiene Data'!$E$11,0,10*ROW('Hygiene Data'!E201)))</f>
        <v/>
      </c>
      <c r="DS207" s="297" t="str">
        <f ca="true">+IF(OFFSET('Hygiene Data'!$E$12,0,10*ROW('Hygiene Data'!E201))="","",OFFSET('Hygiene Data'!$E$12,0,10*ROW('Hygiene Data'!E201)))</f>
        <v/>
      </c>
      <c r="DT207" s="297" t="str">
        <f ca="true">+IF(OFFSET('Hygiene Data'!$E$13,0,10*ROW('Hygiene Data'!E201))="","",OFFSET('Hygiene Data'!$E$13,0,10*ROW('Hygiene Data'!E201)))</f>
        <v/>
      </c>
      <c r="DU207" s="297" t="str">
        <f ca="true">+IF(OFFSET('Hygiene Data'!$F$11,0,10*ROW('Hygiene Data'!F201))="","",OFFSET('Hygiene Data'!$F$11,0,10*ROW('Hygiene Data'!F201)))</f>
        <v/>
      </c>
      <c r="DV207" s="297" t="str">
        <f ca="true">+IF(OFFSET('Hygiene Data'!$F$12,0,10*ROW('Hygiene Data'!F201))="","",OFFSET('Hygiene Data'!$F$12,0,10*ROW('Hygiene Data'!F201)))</f>
        <v/>
      </c>
      <c r="DW207" s="297" t="str">
        <f ca="true">+IF(OFFSET('Hygiene Data'!$F$13,0,10*ROW('Hygiene Data'!F201))="","",OFFSET('Hygiene Data'!$F$13,0,10*ROW('Hygiene Data'!F201)))</f>
        <v/>
      </c>
      <c r="DX207" s="297" t="str">
        <f ca="true">+IF(OFFSET('Hygiene Data'!$G$11,0,10*ROW('Hygiene Data'!G201))="","",OFFSET('Hygiene Data'!$G$11,0,10*ROW('Hygiene Data'!G201)))</f>
        <v/>
      </c>
      <c r="DY207" s="297" t="str">
        <f ca="true">+IF(OFFSET('Hygiene Data'!$G$12,0,10*ROW('Hygiene Data'!G201))="","",OFFSET('Hygiene Data'!$G$12,0,10*ROW('Hygiene Data'!G201)))</f>
        <v/>
      </c>
      <c r="DZ207" s="297" t="str">
        <f ca="true">+IF(OFFSET('Hygiene Data'!$G$13,0,10*ROW('Hygiene Data'!G201))="","",OFFSET('Hygiene Data'!$G$13,0,10*ROW('Hygiene Data'!G201)))</f>
        <v/>
      </c>
      <c r="EA207" s="297" t="str">
        <f ca="true">+IF(OFFSET('Hygiene Data'!$H$11,0,10*ROW('Hygiene Data'!H201))="","",OFFSET('Hygiene Data'!$H$11,0,10*ROW('Hygiene Data'!H201)))</f>
        <v/>
      </c>
      <c r="EB207" s="297" t="str">
        <f ca="true">+IF(OFFSET('Hygiene Data'!$H$12,0,10*ROW('Hygiene Data'!H201))="","",OFFSET('Hygiene Data'!$H$12,0,10*ROW('Hygiene Data'!H201)))</f>
        <v/>
      </c>
      <c r="EC207" s="297" t="str">
        <f ca="true">+IF(OFFSET('Hygiene Data'!$H$13,0,10*ROW('Hygiene Data'!H201))="","",OFFSET('Hygiene Data'!$H$13,0,10*ROW('Hygiene Data'!H201)))</f>
        <v/>
      </c>
      <c r="ED207" s="297" t="str">
        <f ca="true">+IF(OFFSET('Hygiene Data'!$I$11,0,10*ROW('Hygiene Data'!I201))="","",OFFSET('Hygiene Data'!$I$11,0,10*ROW('Hygiene Data'!I201)))</f>
        <v/>
      </c>
      <c r="EE207" s="297" t="str">
        <f ca="true">+IF(OFFSET('Hygiene Data'!$I$12,0,10*ROW('Hygiene Data'!I201))="","",OFFSET('Hygiene Data'!$I$12,0,10*ROW('Hygiene Data'!I201)))</f>
        <v/>
      </c>
      <c r="EF207" s="29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34" customFormat="true" ht="30" customHeight="true" x14ac:dyDescent="0.25">
      <c r="B1" s="350" t="s">
        <v>28</v>
      </c>
      <c r="C1" s="398" t="s">
        <v>227</v>
      </c>
      <c r="D1" s="345" t="s">
        <v>143</v>
      </c>
      <c r="E1" s="345"/>
      <c r="F1" s="345"/>
      <c r="G1" s="345"/>
      <c r="H1" s="345"/>
      <c r="I1" s="346"/>
      <c r="J1" s="335"/>
      <c r="K1" s="335"/>
      <c r="L1" s="350" t="s">
        <v>28</v>
      </c>
      <c r="M1" s="398" t="s">
        <v>228</v>
      </c>
      <c r="N1" s="345" t="str">
        <f>D1</f>
        <v>Ecuador</v>
      </c>
      <c r="O1" s="345"/>
      <c r="P1" s="345"/>
      <c r="Q1" s="345"/>
      <c r="R1" s="345"/>
      <c r="S1" s="346"/>
      <c r="T1" s="335"/>
      <c r="U1" s="335"/>
      <c r="V1" s="350" t="s">
        <v>28</v>
      </c>
      <c r="W1" s="398" t="s">
        <v>229</v>
      </c>
      <c r="X1" s="345" t="str">
        <f>N1</f>
        <v>Ecuador</v>
      </c>
      <c r="Y1" s="345"/>
      <c r="Z1" s="345"/>
      <c r="AA1" s="345"/>
      <c r="AB1" s="345"/>
      <c r="AC1" s="346"/>
      <c r="AD1" s="335"/>
      <c r="AE1" s="335"/>
      <c r="AF1" s="350" t="s">
        <v>28</v>
      </c>
      <c r="AG1" s="398" t="s">
        <v>229</v>
      </c>
      <c r="AH1" s="345" t="str">
        <f>X1</f>
        <v>Ecuador</v>
      </c>
      <c r="AI1" s="345"/>
      <c r="AJ1" s="345"/>
      <c r="AK1" s="345"/>
      <c r="AL1" s="345"/>
      <c r="AM1" s="346"/>
      <c r="AN1" s="335"/>
      <c r="AO1" s="335"/>
      <c r="AP1" s="350" t="s">
        <v>28</v>
      </c>
      <c r="AQ1" s="398" t="s">
        <v>230</v>
      </c>
      <c r="AR1" s="345" t="str">
        <f>AH1</f>
        <v>Ecuador</v>
      </c>
      <c r="AS1" s="345"/>
      <c r="AT1" s="345"/>
      <c r="AU1" s="345"/>
      <c r="AV1" s="345"/>
      <c r="AW1" s="346"/>
      <c r="AX1" s="335"/>
      <c r="AY1" s="335"/>
      <c r="AZ1" s="350" t="s">
        <v>28</v>
      </c>
      <c r="BA1" s="398" t="s">
        <v>230</v>
      </c>
      <c r="BB1" s="345" t="str">
        <f>AR1</f>
        <v>Ecuador</v>
      </c>
      <c r="BC1" s="345"/>
      <c r="BD1" s="345"/>
      <c r="BE1" s="345"/>
      <c r="BF1" s="345"/>
      <c r="BG1" s="346"/>
      <c r="BH1" s="335"/>
      <c r="BI1" s="335"/>
      <c r="BJ1" s="350" t="s">
        <v>28</v>
      </c>
      <c r="BK1" s="398" t="s">
        <v>231</v>
      </c>
      <c r="BL1" s="345" t="str">
        <f>BB1</f>
        <v>Ecuador</v>
      </c>
      <c r="BM1" s="345"/>
      <c r="BN1" s="345"/>
      <c r="BO1" s="345"/>
      <c r="BP1" s="345"/>
      <c r="BQ1" s="346"/>
      <c r="BR1" s="335"/>
      <c r="BS1" s="335"/>
      <c r="BT1" s="350" t="s">
        <v>28</v>
      </c>
      <c r="BU1" s="398" t="s">
        <v>232</v>
      </c>
      <c r="BV1" s="345" t="str">
        <f>BL1</f>
        <v>Ecuador</v>
      </c>
      <c r="BW1" s="345"/>
      <c r="BX1" s="345"/>
      <c r="BY1" s="345"/>
      <c r="BZ1" s="345"/>
      <c r="CA1" s="346"/>
      <c r="CB1" s="335"/>
      <c r="CC1" s="335"/>
      <c r="CD1" s="350" t="s">
        <v>28</v>
      </c>
      <c r="CE1" s="398">
        <v>2019</v>
      </c>
      <c r="CF1" s="345" t="str">
        <f>BV1</f>
        <v>Ecuador</v>
      </c>
      <c r="CG1" s="345"/>
      <c r="CH1" s="345"/>
      <c r="CI1" s="345"/>
      <c r="CJ1" s="345"/>
      <c r="CK1" s="346"/>
      <c r="CL1" s="335"/>
      <c r="CM1" s="335"/>
      <c r="CN1" s="350" t="s">
        <v>28</v>
      </c>
      <c r="CO1" s="398">
        <v>2019</v>
      </c>
      <c r="CP1" s="345" t="s">
        <v>143</v>
      </c>
      <c r="CQ1" s="345"/>
      <c r="CR1" s="345"/>
      <c r="CS1" s="345"/>
      <c r="CT1" s="345"/>
      <c r="CU1" s="346"/>
      <c r="CV1" s="335"/>
      <c r="CW1" s="335"/>
      <c r="CX1" s="350" t="s">
        <v>28</v>
      </c>
      <c r="CY1" s="398">
        <v>2020</v>
      </c>
      <c r="CZ1" s="345" t="s">
        <v>143</v>
      </c>
      <c r="DA1" s="345"/>
      <c r="DB1" s="345"/>
      <c r="DC1" s="345"/>
      <c r="DD1" s="345"/>
      <c r="DE1" s="346"/>
      <c r="DF1" s="335"/>
      <c r="DG1" s="335"/>
      <c r="DH1" s="350" t="s">
        <v>28</v>
      </c>
      <c r="DI1" s="398">
        <v>2020</v>
      </c>
      <c r="DJ1" s="345" t="str">
        <f>CZ1</f>
        <v>Ecuador</v>
      </c>
      <c r="DK1" s="345"/>
      <c r="DL1" s="345"/>
      <c r="DM1" s="345"/>
      <c r="DN1" s="345"/>
      <c r="DO1" s="346"/>
      <c r="DP1" s="335"/>
      <c r="DQ1" s="335"/>
      <c r="DR1" s="350" t="s">
        <v>28</v>
      </c>
      <c r="DS1" s="398">
        <v>2021</v>
      </c>
      <c r="DT1" s="345" t="str">
        <f>DJ1</f>
        <v>Ecuador</v>
      </c>
      <c r="DU1" s="345"/>
      <c r="DV1" s="345"/>
      <c r="DW1" s="345"/>
      <c r="DX1" s="345"/>
      <c r="DY1" s="346"/>
      <c r="DZ1" s="335"/>
      <c r="EA1" s="335"/>
      <c r="EB1" s="350" t="s">
        <v>28</v>
      </c>
      <c r="EC1" s="398">
        <v>2022</v>
      </c>
      <c r="ED1" s="345" t="str">
        <f>DT1</f>
        <v>Ecuador</v>
      </c>
      <c r="EE1" s="345"/>
      <c r="EF1" s="345"/>
      <c r="EG1" s="345"/>
      <c r="EH1" s="345"/>
      <c r="EI1" s="346"/>
      <c r="EJ1" s="335"/>
      <c r="EK1" s="335"/>
    </row>
    <row xmlns:x14ac="http://schemas.microsoft.com/office/spreadsheetml/2009/9/ac" r="2" s="334" customFormat="true" ht="30" customHeight="true" x14ac:dyDescent="0.25">
      <c r="A2" s="599" t="s">
        <v>315</v>
      </c>
      <c r="B2" s="347" t="s">
        <v>219</v>
      </c>
      <c r="C2" s="264" t="s">
        <v>146</v>
      </c>
      <c r="D2" s="264" t="s">
        <v>144</v>
      </c>
      <c r="E2" s="348"/>
      <c r="F2" s="348"/>
      <c r="G2" s="348"/>
      <c r="H2" s="348"/>
      <c r="I2" s="349"/>
      <c r="J2" s="335" t="s">
        <v>233</v>
      </c>
      <c r="K2" s="335"/>
      <c r="L2" s="347" t="s">
        <v>220</v>
      </c>
      <c r="M2" s="264" t="s">
        <v>146</v>
      </c>
      <c r="N2" s="264" t="s">
        <v>145</v>
      </c>
      <c r="O2" s="348"/>
      <c r="P2" s="348"/>
      <c r="Q2" s="348"/>
      <c r="R2" s="348"/>
      <c r="S2" s="349"/>
      <c r="T2" s="335" t="s">
        <v>233</v>
      </c>
      <c r="U2" s="335"/>
      <c r="V2" s="347" t="s">
        <v>221</v>
      </c>
      <c r="W2" s="264" t="s">
        <v>170</v>
      </c>
      <c r="X2" s="264" t="s">
        <v>171</v>
      </c>
      <c r="Y2" s="348"/>
      <c r="Z2" s="348"/>
      <c r="AA2" s="348"/>
      <c r="AB2" s="348"/>
      <c r="AC2" s="349"/>
      <c r="AD2" s="335" t="s">
        <v>233</v>
      </c>
      <c r="AE2" s="335"/>
      <c r="AF2" s="347" t="s">
        <v>222</v>
      </c>
      <c r="AG2" s="264" t="s">
        <v>202</v>
      </c>
      <c r="AH2" s="264" t="s">
        <v>203</v>
      </c>
      <c r="AI2" s="348"/>
      <c r="AJ2" s="348"/>
      <c r="AK2" s="348"/>
      <c r="AL2" s="348"/>
      <c r="AM2" s="349"/>
      <c r="AN2" s="335" t="s">
        <v>233</v>
      </c>
      <c r="AO2" s="335"/>
      <c r="AP2" s="347" t="s">
        <v>223</v>
      </c>
      <c r="AQ2" s="264" t="s">
        <v>170</v>
      </c>
      <c r="AR2" s="264" t="s">
        <v>171</v>
      </c>
      <c r="AS2" s="348"/>
      <c r="AT2" s="348"/>
      <c r="AU2" s="348"/>
      <c r="AV2" s="348"/>
      <c r="AW2" s="349"/>
      <c r="AX2" s="335" t="s">
        <v>233</v>
      </c>
      <c r="AY2" s="335"/>
      <c r="AZ2" s="347" t="s">
        <v>224</v>
      </c>
      <c r="BA2" s="264" t="s">
        <v>202</v>
      </c>
      <c r="BB2" s="264" t="s">
        <v>203</v>
      </c>
      <c r="BC2" s="348"/>
      <c r="BD2" s="348"/>
      <c r="BE2" s="348"/>
      <c r="BF2" s="348"/>
      <c r="BG2" s="349"/>
      <c r="BH2" s="335" t="s">
        <v>233</v>
      </c>
      <c r="BI2" s="335"/>
      <c r="BJ2" s="347" t="s">
        <v>225</v>
      </c>
      <c r="BK2" s="264" t="s">
        <v>170</v>
      </c>
      <c r="BL2" s="264" t="s">
        <v>171</v>
      </c>
      <c r="BM2" s="348"/>
      <c r="BN2" s="348"/>
      <c r="BO2" s="348"/>
      <c r="BP2" s="348"/>
      <c r="BQ2" s="349"/>
      <c r="BR2" s="335" t="s">
        <v>233</v>
      </c>
      <c r="BS2" s="335"/>
      <c r="BT2" s="347" t="s">
        <v>226</v>
      </c>
      <c r="BU2" s="264" t="s">
        <v>202</v>
      </c>
      <c r="BV2" s="264" t="s">
        <v>203</v>
      </c>
      <c r="BW2" s="348"/>
      <c r="BX2" s="348"/>
      <c r="BY2" s="348"/>
      <c r="BZ2" s="348"/>
      <c r="CA2" s="349"/>
      <c r="CB2" s="335" t="s">
        <v>233</v>
      </c>
      <c r="CC2" s="335"/>
      <c r="CD2" s="347" t="s">
        <v>278</v>
      </c>
      <c r="CE2" s="264" t="s">
        <v>170</v>
      </c>
      <c r="CF2" s="264" t="s">
        <v>171</v>
      </c>
      <c r="CG2" s="348"/>
      <c r="CH2" s="348"/>
      <c r="CI2" s="348"/>
      <c r="CJ2" s="348"/>
      <c r="CK2" s="349"/>
      <c r="CL2" s="335" t="s">
        <v>233</v>
      </c>
      <c r="CM2" s="335"/>
      <c r="CN2" s="347" t="s">
        <v>320</v>
      </c>
      <c r="CO2" s="264" t="s">
        <v>146</v>
      </c>
      <c r="CP2" s="264" t="s">
        <v>321</v>
      </c>
      <c r="CQ2" s="348"/>
      <c r="CR2" s="348"/>
      <c r="CS2" s="348"/>
      <c r="CT2" s="348"/>
      <c r="CU2" s="349"/>
      <c r="CV2" s="335" t="s">
        <v>233</v>
      </c>
      <c r="CW2" s="335"/>
      <c r="CX2" s="347" t="s">
        <v>249</v>
      </c>
      <c r="CY2" s="264" t="s">
        <v>250</v>
      </c>
      <c r="CZ2" s="264" t="s">
        <v>251</v>
      </c>
      <c r="DA2" s="348"/>
      <c r="DB2" s="348"/>
      <c r="DC2" s="348"/>
      <c r="DD2" s="348"/>
      <c r="DE2" s="349"/>
      <c r="DF2" s="335" t="s">
        <v>233</v>
      </c>
      <c r="DG2" s="335"/>
      <c r="DH2" s="347" t="s">
        <v>280</v>
      </c>
      <c r="DI2" s="264" t="s">
        <v>170</v>
      </c>
      <c r="DJ2" s="264" t="s">
        <v>171</v>
      </c>
      <c r="DK2" s="348"/>
      <c r="DL2" s="348"/>
      <c r="DM2" s="348"/>
      <c r="DN2" s="348"/>
      <c r="DO2" s="349"/>
      <c r="DP2" s="335" t="s">
        <v>233</v>
      </c>
      <c r="DQ2" s="335"/>
      <c r="DR2" s="347" t="s">
        <v>327</v>
      </c>
      <c r="DS2" s="264" t="s">
        <v>170</v>
      </c>
      <c r="DT2" s="264" t="s">
        <v>171</v>
      </c>
      <c r="DU2" s="348"/>
      <c r="DV2" s="348"/>
      <c r="DW2" s="348"/>
      <c r="DX2" s="348"/>
      <c r="DY2" s="349"/>
      <c r="DZ2" s="335" t="s">
        <v>233</v>
      </c>
      <c r="EA2" s="335"/>
      <c r="EB2" s="347" t="s">
        <v>328</v>
      </c>
      <c r="EC2" s="264" t="s">
        <v>170</v>
      </c>
      <c r="ED2" s="264" t="s">
        <v>171</v>
      </c>
      <c r="EE2" s="348"/>
      <c r="EF2" s="348"/>
      <c r="EG2" s="348"/>
      <c r="EH2" s="348"/>
      <c r="EI2" s="349"/>
      <c r="EJ2" s="335" t="s">
        <v>233</v>
      </c>
      <c r="EK2" s="335"/>
    </row>
    <row xmlns:x14ac="http://schemas.microsoft.com/office/spreadsheetml/2009/9/ac" r="3" s="272" customFormat="true" ht="18" customHeight="true" x14ac:dyDescent="0.25">
      <c r="A3" s="599"/>
      <c r="B3" s="265" t="s">
        <v>162</v>
      </c>
      <c r="C3" s="266" t="s">
        <v>54</v>
      </c>
      <c r="D3" s="267" t="s">
        <v>7</v>
      </c>
      <c r="E3" s="268" t="s">
        <v>1</v>
      </c>
      <c r="F3" s="268" t="s">
        <v>2</v>
      </c>
      <c r="G3" s="268" t="s">
        <v>16</v>
      </c>
      <c r="H3" s="268" t="s">
        <v>17</v>
      </c>
      <c r="I3" s="269" t="s">
        <v>18</v>
      </c>
      <c r="J3" s="270"/>
      <c r="K3" s="270"/>
      <c r="L3" s="265" t="s">
        <v>162</v>
      </c>
      <c r="M3" s="266" t="s">
        <v>54</v>
      </c>
      <c r="N3" s="267" t="s">
        <v>7</v>
      </c>
      <c r="O3" s="268" t="s">
        <v>1</v>
      </c>
      <c r="P3" s="268" t="s">
        <v>2</v>
      </c>
      <c r="Q3" s="268" t="s">
        <v>16</v>
      </c>
      <c r="R3" s="268" t="s">
        <v>17</v>
      </c>
      <c r="S3" s="269" t="s">
        <v>18</v>
      </c>
      <c r="T3" s="270"/>
      <c r="U3" s="270"/>
      <c r="V3" s="265" t="s">
        <v>162</v>
      </c>
      <c r="W3" s="266" t="s">
        <v>54</v>
      </c>
      <c r="X3" s="267" t="s">
        <v>7</v>
      </c>
      <c r="Y3" s="268" t="s">
        <v>1</v>
      </c>
      <c r="Z3" s="268" t="s">
        <v>2</v>
      </c>
      <c r="AA3" s="268" t="s">
        <v>16</v>
      </c>
      <c r="AB3" s="268" t="s">
        <v>17</v>
      </c>
      <c r="AC3" s="269" t="s">
        <v>18</v>
      </c>
      <c r="AD3" s="270"/>
      <c r="AE3" s="270"/>
      <c r="AF3" s="265" t="s">
        <v>162</v>
      </c>
      <c r="AG3" s="266" t="s">
        <v>54</v>
      </c>
      <c r="AH3" s="267" t="s">
        <v>7</v>
      </c>
      <c r="AI3" s="268" t="s">
        <v>1</v>
      </c>
      <c r="AJ3" s="268" t="s">
        <v>2</v>
      </c>
      <c r="AK3" s="268" t="s">
        <v>16</v>
      </c>
      <c r="AL3" s="268" t="s">
        <v>17</v>
      </c>
      <c r="AM3" s="269" t="s">
        <v>18</v>
      </c>
      <c r="AN3" s="270"/>
      <c r="AO3" s="270"/>
      <c r="AP3" s="265" t="s">
        <v>162</v>
      </c>
      <c r="AQ3" s="266" t="s">
        <v>54</v>
      </c>
      <c r="AR3" s="267" t="s">
        <v>7</v>
      </c>
      <c r="AS3" s="268" t="s">
        <v>1</v>
      </c>
      <c r="AT3" s="268" t="s">
        <v>2</v>
      </c>
      <c r="AU3" s="268" t="s">
        <v>16</v>
      </c>
      <c r="AV3" s="268" t="s">
        <v>17</v>
      </c>
      <c r="AW3" s="269" t="s">
        <v>18</v>
      </c>
      <c r="AX3" s="270"/>
      <c r="AY3" s="270"/>
      <c r="AZ3" s="265" t="s">
        <v>162</v>
      </c>
      <c r="BA3" s="266" t="s">
        <v>54</v>
      </c>
      <c r="BB3" s="267" t="s">
        <v>7</v>
      </c>
      <c r="BC3" s="268" t="s">
        <v>1</v>
      </c>
      <c r="BD3" s="268" t="s">
        <v>2</v>
      </c>
      <c r="BE3" s="268" t="s">
        <v>16</v>
      </c>
      <c r="BF3" s="268" t="s">
        <v>17</v>
      </c>
      <c r="BG3" s="269" t="s">
        <v>18</v>
      </c>
      <c r="BH3" s="270"/>
      <c r="BI3" s="270"/>
      <c r="BJ3" s="265" t="s">
        <v>162</v>
      </c>
      <c r="BK3" s="266" t="s">
        <v>54</v>
      </c>
      <c r="BL3" s="267" t="s">
        <v>7</v>
      </c>
      <c r="BM3" s="268" t="s">
        <v>1</v>
      </c>
      <c r="BN3" s="268" t="s">
        <v>2</v>
      </c>
      <c r="BO3" s="268" t="s">
        <v>16</v>
      </c>
      <c r="BP3" s="268" t="s">
        <v>17</v>
      </c>
      <c r="BQ3" s="269" t="s">
        <v>18</v>
      </c>
      <c r="BR3" s="270"/>
      <c r="BS3" s="270"/>
      <c r="BT3" s="265" t="s">
        <v>162</v>
      </c>
      <c r="BU3" s="266" t="s">
        <v>54</v>
      </c>
      <c r="BV3" s="267" t="s">
        <v>7</v>
      </c>
      <c r="BW3" s="268" t="s">
        <v>1</v>
      </c>
      <c r="BX3" s="268" t="s">
        <v>2</v>
      </c>
      <c r="BY3" s="268" t="s">
        <v>16</v>
      </c>
      <c r="BZ3" s="268" t="s">
        <v>17</v>
      </c>
      <c r="CA3" s="269" t="s">
        <v>18</v>
      </c>
      <c r="CB3" s="270"/>
      <c r="CC3" s="270"/>
      <c r="CD3" s="265" t="s">
        <v>162</v>
      </c>
      <c r="CE3" s="266" t="s">
        <v>54</v>
      </c>
      <c r="CF3" s="267" t="s">
        <v>7</v>
      </c>
      <c r="CG3" s="268" t="s">
        <v>1</v>
      </c>
      <c r="CH3" s="268" t="s">
        <v>2</v>
      </c>
      <c r="CI3" s="268" t="s">
        <v>16</v>
      </c>
      <c r="CJ3" s="268" t="s">
        <v>17</v>
      </c>
      <c r="CK3" s="269" t="s">
        <v>18</v>
      </c>
      <c r="CL3" s="270"/>
      <c r="CM3" s="270"/>
      <c r="CN3" s="265" t="s">
        <v>162</v>
      </c>
      <c r="CO3" s="266" t="s">
        <v>54</v>
      </c>
      <c r="CP3" s="267" t="s">
        <v>7</v>
      </c>
      <c r="CQ3" s="268" t="s">
        <v>1</v>
      </c>
      <c r="CR3" s="268" t="s">
        <v>2</v>
      </c>
      <c r="CS3" s="268" t="s">
        <v>16</v>
      </c>
      <c r="CT3" s="268" t="s">
        <v>17</v>
      </c>
      <c r="CU3" s="269" t="s">
        <v>18</v>
      </c>
      <c r="CV3" s="270"/>
      <c r="CW3" s="270"/>
      <c r="CX3" s="265" t="s">
        <v>162</v>
      </c>
      <c r="CY3" s="266" t="s">
        <v>54</v>
      </c>
      <c r="CZ3" s="267" t="s">
        <v>7</v>
      </c>
      <c r="DA3" s="268" t="s">
        <v>1</v>
      </c>
      <c r="DB3" s="268" t="s">
        <v>2</v>
      </c>
      <c r="DC3" s="268" t="s">
        <v>16</v>
      </c>
      <c r="DD3" s="268" t="s">
        <v>17</v>
      </c>
      <c r="DE3" s="269" t="s">
        <v>18</v>
      </c>
      <c r="DF3" s="270"/>
      <c r="DG3" s="270"/>
      <c r="DH3" s="265" t="s">
        <v>162</v>
      </c>
      <c r="DI3" s="266" t="s">
        <v>54</v>
      </c>
      <c r="DJ3" s="267" t="s">
        <v>7</v>
      </c>
      <c r="DK3" s="268" t="s">
        <v>1</v>
      </c>
      <c r="DL3" s="268" t="s">
        <v>2</v>
      </c>
      <c r="DM3" s="268" t="s">
        <v>16</v>
      </c>
      <c r="DN3" s="268" t="s">
        <v>17</v>
      </c>
      <c r="DO3" s="269" t="s">
        <v>18</v>
      </c>
      <c r="DP3" s="270"/>
      <c r="DQ3" s="270"/>
      <c r="DR3" s="265" t="s">
        <v>162</v>
      </c>
      <c r="DS3" s="266" t="s">
        <v>54</v>
      </c>
      <c r="DT3" s="267" t="s">
        <v>7</v>
      </c>
      <c r="DU3" s="268" t="s">
        <v>1</v>
      </c>
      <c r="DV3" s="268" t="s">
        <v>2</v>
      </c>
      <c r="DW3" s="268" t="s">
        <v>16</v>
      </c>
      <c r="DX3" s="268" t="s">
        <v>17</v>
      </c>
      <c r="DY3" s="269" t="s">
        <v>18</v>
      </c>
      <c r="DZ3" s="270"/>
      <c r="EA3" s="270"/>
      <c r="EB3" s="265" t="s">
        <v>162</v>
      </c>
      <c r="EC3" s="266" t="s">
        <v>54</v>
      </c>
      <c r="ED3" s="267" t="s">
        <v>7</v>
      </c>
      <c r="EE3" s="268" t="s">
        <v>1</v>
      </c>
      <c r="EF3" s="268" t="s">
        <v>2</v>
      </c>
      <c r="EG3" s="268" t="s">
        <v>16</v>
      </c>
      <c r="EH3" s="268" t="s">
        <v>17</v>
      </c>
      <c r="EI3" s="269" t="s">
        <v>18</v>
      </c>
      <c r="EJ3" s="270"/>
      <c r="EK3" s="270"/>
      <c r="EL3" s="271"/>
      <c r="EV3" s="271"/>
      <c r="FF3" s="271"/>
      <c r="FP3" s="271"/>
      <c r="FZ3" s="271"/>
      <c r="GJ3" s="271"/>
      <c r="GT3" s="271"/>
      <c r="HD3" s="271"/>
      <c r="HN3" s="271"/>
      <c r="HX3" s="271"/>
    </row>
    <row xmlns:x14ac="http://schemas.microsoft.com/office/spreadsheetml/2009/9/ac" r="4" s="4" customFormat="true" x14ac:dyDescent="0.25">
      <c r="A4" s="410" t="str">
        <f>IF(ISBLANK('Data Summary'!A6),"",'Data Summary'!A6)</f>
        <v>ECU_2006_LLECE</v>
      </c>
      <c r="B4" s="125"/>
      <c r="C4" s="65" t="s">
        <v>24</v>
      </c>
      <c r="D4" s="9" t="str">
        <f>IF(COUNTA(D13)=0,"",D13)</f>
        <v/>
      </c>
      <c r="E4" s="9" t="str">
        <f t="shared" ref="E4:I4" si="0">IF(COUNTA(E13)=0,"",E13)</f>
        <v/>
      </c>
      <c r="F4" s="9" t="str">
        <f t="shared" si="0"/>
        <v/>
      </c>
      <c r="G4" s="9" t="str">
        <f t="shared" si="0"/>
        <v/>
      </c>
      <c r="H4" s="9" t="str">
        <f t="shared" si="0"/>
        <v/>
      </c>
      <c r="I4" s="29" t="str">
        <f t="shared" si="0"/>
        <v/>
      </c>
      <c r="J4" s="24"/>
      <c r="K4" s="24"/>
      <c r="L4" s="125"/>
      <c r="M4" s="15" t="s">
        <v>24</v>
      </c>
      <c r="N4" s="9" t="str">
        <f t="shared" ref="N4:S4" si="1">IF(COUNTA(N13)=0,"",N13)</f>
        <v/>
      </c>
      <c r="O4" s="9" t="str">
        <f t="shared" si="1"/>
        <v/>
      </c>
      <c r="P4" s="9" t="str">
        <f t="shared" si="1"/>
        <v/>
      </c>
      <c r="Q4" s="9" t="str">
        <f t="shared" si="1"/>
        <v/>
      </c>
      <c r="R4" s="9" t="str">
        <f t="shared" si="1"/>
        <v/>
      </c>
      <c r="S4" s="29" t="str">
        <f t="shared" si="1"/>
        <v/>
      </c>
      <c r="T4" s="24"/>
      <c r="U4" s="24"/>
      <c r="V4" s="125"/>
      <c r="W4" s="214" t="s">
        <v>24</v>
      </c>
      <c r="X4" s="9" t="str">
        <f t="shared" ref="X4:AC4" si="2">IF(COUNTA(X13)=0,"",X13)</f>
        <v/>
      </c>
      <c r="Y4" s="9" t="str">
        <f t="shared" si="2"/>
        <v/>
      </c>
      <c r="Z4" s="9" t="str">
        <f t="shared" si="2"/>
        <v/>
      </c>
      <c r="AA4" s="9" t="str">
        <f t="shared" si="2"/>
        <v/>
      </c>
      <c r="AB4" s="9" t="str">
        <f t="shared" si="2"/>
        <v/>
      </c>
      <c r="AC4" s="29" t="str">
        <f t="shared" si="2"/>
        <v/>
      </c>
      <c r="AD4" s="24"/>
      <c r="AE4" s="24"/>
      <c r="AF4" s="125"/>
      <c r="AG4" s="214" t="s">
        <v>24</v>
      </c>
      <c r="AH4" s="9" t="str">
        <f t="shared" ref="AH4:AM4" si="3">IF(COUNTA(AH13)=0,"",AH13)</f>
        <v/>
      </c>
      <c r="AI4" s="9" t="str">
        <f t="shared" si="3"/>
        <v/>
      </c>
      <c r="AJ4" s="9" t="str">
        <f t="shared" si="3"/>
        <v/>
      </c>
      <c r="AK4" s="9" t="str">
        <f t="shared" si="3"/>
        <v/>
      </c>
      <c r="AL4" s="9" t="str">
        <f t="shared" si="3"/>
        <v/>
      </c>
      <c r="AM4" s="29" t="str">
        <f t="shared" si="3"/>
        <v/>
      </c>
      <c r="AN4" s="24"/>
      <c r="AO4" s="24"/>
      <c r="AP4" s="125"/>
      <c r="AQ4" s="214" t="s">
        <v>24</v>
      </c>
      <c r="AR4" s="9" t="str">
        <f t="shared" ref="AR4:AW4" si="4">IF(COUNTA(AR13)=0,"",AR13)</f>
        <v/>
      </c>
      <c r="AS4" s="9" t="str">
        <f t="shared" si="4"/>
        <v/>
      </c>
      <c r="AT4" s="9" t="str">
        <f t="shared" si="4"/>
        <v/>
      </c>
      <c r="AU4" s="9" t="str">
        <f t="shared" si="4"/>
        <v/>
      </c>
      <c r="AV4" s="9" t="str">
        <f t="shared" si="4"/>
        <v/>
      </c>
      <c r="AW4" s="29" t="str">
        <f t="shared" si="4"/>
        <v/>
      </c>
      <c r="AX4" s="24"/>
      <c r="AY4" s="24"/>
      <c r="AZ4" s="125"/>
      <c r="BA4" s="214" t="s">
        <v>24</v>
      </c>
      <c r="BB4" s="9" t="str">
        <f t="shared" ref="BB4:BG4" si="5">IF(COUNTA(BB13)=0,"",BB13)</f>
        <v/>
      </c>
      <c r="BC4" s="9" t="str">
        <f t="shared" si="5"/>
        <v/>
      </c>
      <c r="BD4" s="9" t="str">
        <f t="shared" si="5"/>
        <v/>
      </c>
      <c r="BE4" s="9" t="str">
        <f t="shared" si="5"/>
        <v/>
      </c>
      <c r="BF4" s="9" t="str">
        <f t="shared" si="5"/>
        <v/>
      </c>
      <c r="BG4" s="29" t="str">
        <f t="shared" si="5"/>
        <v/>
      </c>
      <c r="BH4" s="24"/>
      <c r="BI4" s="24"/>
      <c r="BJ4" s="125"/>
      <c r="BK4" s="214" t="s">
        <v>24</v>
      </c>
      <c r="BL4" s="9" t="str">
        <f t="shared" ref="BL4:BQ4" si="6">IF(COUNTA(BL13)=0,"",BL13)</f>
        <v/>
      </c>
      <c r="BM4" s="9" t="str">
        <f t="shared" si="6"/>
        <v/>
      </c>
      <c r="BN4" s="9" t="str">
        <f t="shared" si="6"/>
        <v/>
      </c>
      <c r="BO4" s="9" t="str">
        <f t="shared" si="6"/>
        <v/>
      </c>
      <c r="BP4" s="9" t="str">
        <f t="shared" si="6"/>
        <v/>
      </c>
      <c r="BQ4" s="29" t="str">
        <f t="shared" si="6"/>
        <v/>
      </c>
      <c r="BR4" s="24"/>
      <c r="BS4" s="24"/>
      <c r="BT4" s="125"/>
      <c r="BU4" s="214" t="s">
        <v>24</v>
      </c>
      <c r="BV4" s="9" t="str">
        <f t="shared" ref="BV4:CA4" si="7">IF(COUNTA(BV13)=0,"",BV13)</f>
        <v/>
      </c>
      <c r="BW4" s="9" t="str">
        <f t="shared" si="7"/>
        <v/>
      </c>
      <c r="BX4" s="9" t="str">
        <f t="shared" si="7"/>
        <v/>
      </c>
      <c r="BY4" s="9" t="str">
        <f t="shared" si="7"/>
        <v/>
      </c>
      <c r="BZ4" s="9" t="str">
        <f t="shared" si="7"/>
        <v/>
      </c>
      <c r="CA4" s="29" t="str">
        <f t="shared" si="7"/>
        <v/>
      </c>
      <c r="CB4" s="24"/>
      <c r="CC4" s="24"/>
      <c r="CD4" s="125"/>
      <c r="CE4" s="214" t="s">
        <v>24</v>
      </c>
      <c r="CF4" s="9" t="str">
        <f t="shared" ref="CF4:CK4" si="8">IF(COUNTA(CF13)=0,"",CF13)</f>
        <v/>
      </c>
      <c r="CG4" s="9" t="str">
        <f t="shared" si="8"/>
        <v/>
      </c>
      <c r="CH4" s="9" t="str">
        <f t="shared" si="8"/>
        <v/>
      </c>
      <c r="CI4" s="9" t="str">
        <f t="shared" si="8"/>
        <v/>
      </c>
      <c r="CJ4" s="9" t="str">
        <f t="shared" si="8"/>
        <v/>
      </c>
      <c r="CK4" s="29" t="str">
        <f t="shared" si="8"/>
        <v/>
      </c>
      <c r="CL4" s="24"/>
      <c r="CM4" s="24"/>
      <c r="CN4" s="125"/>
      <c r="CO4" s="214" t="s">
        <v>24</v>
      </c>
      <c r="CP4" s="9" t="str">
        <f t="shared" ref="CP4:CU4" si="9">IF(COUNTA(CP13)=0,"",CP13)</f>
        <v/>
      </c>
      <c r="CQ4" s="9" t="str">
        <f t="shared" si="9"/>
        <v/>
      </c>
      <c r="CR4" s="9" t="str">
        <f t="shared" si="9"/>
        <v/>
      </c>
      <c r="CS4" s="9" t="str">
        <f t="shared" si="9"/>
        <v/>
      </c>
      <c r="CT4" s="9" t="str">
        <f t="shared" si="9"/>
        <v/>
      </c>
      <c r="CU4" s="29" t="str">
        <f t="shared" si="9"/>
        <v/>
      </c>
      <c r="CV4" s="24"/>
      <c r="CW4" s="24"/>
      <c r="CX4" s="125"/>
      <c r="CY4" s="214" t="s">
        <v>24</v>
      </c>
      <c r="CZ4" s="9">
        <f t="shared" ref="CZ4:DE4" si="10">IF(COUNTA(CZ13)=0,"",CZ13)</f>
        <v>0.91810999999999998</v>
      </c>
      <c r="DA4" s="9">
        <f t="shared" si="10"/>
        <v>0.82296999999999998</v>
      </c>
      <c r="DB4" s="9">
        <f t="shared" si="10"/>
        <v>0.99668000000000001</v>
      </c>
      <c r="DC4" s="9">
        <f t="shared" si="10"/>
        <v>0.39333208466004871</v>
      </c>
      <c r="DD4" s="9">
        <f t="shared" si="10"/>
        <v>0.93773760243304882</v>
      </c>
      <c r="DE4" s="29">
        <f t="shared" si="10"/>
        <v>0.35771065182829892</v>
      </c>
      <c r="DF4" s="24"/>
      <c r="DG4" s="24"/>
      <c r="DH4" s="125"/>
      <c r="DI4" s="214" t="s">
        <v>24</v>
      </c>
      <c r="DJ4" s="9" t="str">
        <f t="shared" ref="DJ4:DO4" si="11">IF(COUNTA(DJ13)=0,"",DJ13)</f>
        <v/>
      </c>
      <c r="DK4" s="9" t="str">
        <f t="shared" si="11"/>
        <v/>
      </c>
      <c r="DL4" s="9" t="str">
        <f t="shared" si="11"/>
        <v/>
      </c>
      <c r="DM4" s="9" t="str">
        <f t="shared" si="11"/>
        <v/>
      </c>
      <c r="DN4" s="9" t="str">
        <f t="shared" si="11"/>
        <v/>
      </c>
      <c r="DO4" s="29" t="str">
        <f t="shared" si="11"/>
        <v/>
      </c>
      <c r="DP4" s="24"/>
      <c r="DQ4" s="24"/>
      <c r="DR4" s="125"/>
      <c r="DS4" s="214" t="s">
        <v>24</v>
      </c>
      <c r="DT4" s="9" t="str">
        <f t="shared" ref="DT4:DY4" si="12">IF(COUNTA(DT13)=0,"",DT13)</f>
        <v/>
      </c>
      <c r="DU4" s="9" t="str">
        <f t="shared" si="12"/>
        <v/>
      </c>
      <c r="DV4" s="9" t="str">
        <f t="shared" si="12"/>
        <v/>
      </c>
      <c r="DW4" s="9" t="str">
        <f t="shared" si="12"/>
        <v/>
      </c>
      <c r="DX4" s="9" t="str">
        <f t="shared" si="12"/>
        <v/>
      </c>
      <c r="DY4" s="29" t="str">
        <f t="shared" si="12"/>
        <v/>
      </c>
      <c r="DZ4" s="24"/>
      <c r="EA4" s="24"/>
      <c r="EB4" s="125"/>
      <c r="EC4" s="214" t="s">
        <v>24</v>
      </c>
      <c r="ED4" s="9" t="str">
        <f t="shared" ref="ED4:EI4" si="13">IF(COUNTA(ED13)=0,"",ED13)</f>
        <v/>
      </c>
      <c r="EE4" s="9" t="str">
        <f t="shared" si="13"/>
        <v/>
      </c>
      <c r="EF4" s="9" t="str">
        <f t="shared" si="13"/>
        <v/>
      </c>
      <c r="EG4" s="9" t="str">
        <f t="shared" si="13"/>
        <v/>
      </c>
      <c r="EH4" s="9" t="str">
        <f t="shared" si="13"/>
        <v/>
      </c>
      <c r="EI4" s="29" t="str">
        <f t="shared" si="13"/>
        <v/>
      </c>
      <c r="EJ4" s="24"/>
      <c r="EK4" s="24"/>
      <c r="EL4" s="134"/>
      <c r="EV4" s="134"/>
      <c r="FF4" s="134"/>
      <c r="FP4" s="134"/>
      <c r="FZ4" s="134"/>
      <c r="GJ4" s="134"/>
      <c r="GT4" s="134"/>
      <c r="HD4" s="134"/>
      <c r="HN4" s="134"/>
      <c r="HX4" s="134"/>
    </row>
    <row xmlns:x14ac="http://schemas.microsoft.com/office/spreadsheetml/2009/9/ac" r="5" s="4" customFormat="true" x14ac:dyDescent="0.25">
      <c r="A5" s="410" t="str">
        <f ca="true">IF(ISBLANK('Data Summary'!A7),"",'Data Summary'!A7)</f>
        <v>ECU_2013_LLECE</v>
      </c>
      <c r="B5" s="125"/>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5"/>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4"/>
      <c r="U5" s="24"/>
      <c r="V5" s="125"/>
      <c r="W5" s="21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25"/>
      <c r="AG5" s="21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5"/>
      <c r="AQ5" s="214"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4"/>
      <c r="AY5" s="24"/>
      <c r="AZ5" s="125"/>
      <c r="BA5" s="214"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5"/>
      <c r="BK5" s="214"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4"/>
      <c r="BS5" s="24"/>
      <c r="BT5" s="125"/>
      <c r="BU5" s="214"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5"/>
      <c r="CE5" s="214"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25"/>
      <c r="CO5" s="214"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t="str">
        <f>IF((COUNTA(CU14:CU25)=0)+(COUNTA(CU13)=0),"",100-CU13-SUMPRODUCT(CO14:CO25,CU14:CU25))</f>
        <v/>
      </c>
      <c r="CV5" s="24"/>
      <c r="CW5" s="24"/>
      <c r="CX5" s="125"/>
      <c r="CY5" s="214" t="s">
        <v>0</v>
      </c>
      <c r="CZ5" s="9">
        <f>IF((COUNTA(CZ14:CZ25)=0)+(COUNTA(CZ13)=0),"",100-CZ13-SUMPRODUCT(CY14:CY25,CZ14:CZ25))</f>
        <v>16.435079999999999</v>
      </c>
      <c r="DA5" s="9">
        <f>IF((COUNTA(DA14:DA25)=0)+(COUNTA(DA13)=0),"",100-DA13-SUMPRODUCT(CY14:CY25,DA14:DA25))</f>
        <v>11.667880000000011</v>
      </c>
      <c r="DB5" s="9">
        <f>IF((COUNTA(DB14:DB25)=0)+(COUNTA(DB13)=0),"",100-DB13-SUMPRODUCT(CY14:CY25,DB14:DB25))</f>
        <v>20.371480000000005</v>
      </c>
      <c r="DC5" s="9">
        <f>IF((COUNTA(DC14:DC25)=0)+(COUNTA(DC13)=0),"",100-DC13-SUMPRODUCT(CY14:CY25,DC14:DC25))</f>
        <v>6.6679153399513069</v>
      </c>
      <c r="DD5" s="9">
        <f>IF((COUNTA(DD14:DD25)=0)+(COUNTA(DD13)=0),"",100-DD13-SUMPRODUCT(CY14:CY25,DD14:DD25))</f>
        <v>16.761003632677202</v>
      </c>
      <c r="DE5" s="29">
        <f>IF((COUNTA(DE14:DE25)=0)+(COUNTA(DE13)=0),"",100-DE13-SUMPRODUCT(CY14:CY25,DE14:DE25))</f>
        <v>4.4912559618442032</v>
      </c>
      <c r="DF5" s="24"/>
      <c r="DG5" s="24"/>
      <c r="DH5" s="125"/>
      <c r="DI5" s="214"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t="str">
        <f>IF((COUNTA(DO14:DO25)=0)+(COUNTA(DO13)=0),"",100-DO13-SUMPRODUCT(DI14:DI25,DO14:DO25))</f>
        <v/>
      </c>
      <c r="DP5" s="24"/>
      <c r="DQ5" s="24"/>
      <c r="DR5" s="125"/>
      <c r="DS5" s="214"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9" t="str">
        <f>IF((COUNTA(DY14:DY25)=0)+(COUNTA(DY13)=0),"",100-DY13-SUMPRODUCT(DS14:DS25,DY14:DY25))</f>
        <v/>
      </c>
      <c r="DZ5" s="24"/>
      <c r="EA5" s="24"/>
      <c r="EB5" s="125"/>
      <c r="EC5" s="214"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9" t="str">
        <f>IF((COUNTA(EI14:EI25)=0)+(COUNTA(EI13)=0),"",100-EI13-SUMPRODUCT(EC14:EC25,EI14:EI25))</f>
        <v/>
      </c>
      <c r="EJ5" s="24"/>
      <c r="EK5" s="24"/>
      <c r="EL5" s="134"/>
      <c r="EV5" s="134"/>
      <c r="FF5" s="134"/>
      <c r="FP5" s="134"/>
      <c r="FZ5" s="134"/>
      <c r="GJ5" s="134"/>
      <c r="GT5" s="134"/>
      <c r="HD5" s="134"/>
      <c r="HN5" s="134"/>
      <c r="HX5" s="134"/>
    </row>
    <row xmlns:x14ac="http://schemas.microsoft.com/office/spreadsheetml/2009/9/ac" r="6" s="4" customFormat="true" x14ac:dyDescent="0.25">
      <c r="A6" s="410" t="str">
        <f ca="true">IF(ISBLANK('Data Summary'!A8),"",'Data Summary'!A8)</f>
        <v>ECU_2016_UIS</v>
      </c>
      <c r="B6" s="125"/>
      <c r="C6" s="65" t="s">
        <v>19</v>
      </c>
      <c r="D6" s="218">
        <f>IF(COUNTA(D14:D25)=0,"",SUMPRODUCT(D14:D25,C14:C25))</f>
        <v>63.758389261744966</v>
      </c>
      <c r="E6" s="218">
        <f>IF(COUNTA(E14:E25)=0,"",SUMPRODUCT(E14:E25,C14:C25))</f>
        <v>87.8</v>
      </c>
      <c r="F6" s="218">
        <f>IF(COUNTA(F14:F25)=0,"",SUMPRODUCT(F14:F25,C14:C25))</f>
        <v>33.299999999999997</v>
      </c>
      <c r="G6" s="218" t="str">
        <f>IF(COUNTA(G14:G25)=0,"",SUMPRODUCT(G14:G25,C14:C25))</f>
        <v/>
      </c>
      <c r="H6" s="218">
        <f>IF(COUNTA(H14:H25)=0,"",SUMPRODUCT(H14:H25,C14:C25))</f>
        <v>63.758389261744966</v>
      </c>
      <c r="I6" s="29" t="str">
        <f>IF(COUNTA(I14:I25)=0,"",SUMPRODUCT(I14:I25,C14:C25))</f>
        <v/>
      </c>
      <c r="J6" s="24"/>
      <c r="K6" s="24"/>
      <c r="L6" s="125"/>
      <c r="M6" s="15" t="s">
        <v>19</v>
      </c>
      <c r="N6" s="218">
        <f>IF(COUNTA(N14:N25)=0,"",SUMPRODUCT(N14:N25,M14:M25))</f>
        <v>90.303030303030312</v>
      </c>
      <c r="O6" s="218">
        <f>IF(COUNTA(O14:O25)=0,"",SUMPRODUCT(O14:O25,M14:M25))</f>
        <v>92.543859649122808</v>
      </c>
      <c r="P6" s="218">
        <f>IF(COUNTA(P14:P25)=0,"",SUMPRODUCT(P14:P25,M14:M25))</f>
        <v>85.294117647058826</v>
      </c>
      <c r="Q6" s="218" t="str">
        <f>IF(COUNTA(Q14:Q25)=0,"",SUMPRODUCT(Q14:Q25,M14:M25))</f>
        <v/>
      </c>
      <c r="R6" s="218">
        <f>IF(COUNTA(R14:R25)=0,"",SUMPRODUCT(R14:R25,M14:M25))</f>
        <v>90.303030303030312</v>
      </c>
      <c r="S6" s="29" t="str">
        <f>IF(COUNTA(S14:S25)=0,"",SUMPRODUCT(S14:S25,M14:M25))</f>
        <v/>
      </c>
      <c r="T6" s="24"/>
      <c r="U6" s="24"/>
      <c r="V6" s="125"/>
      <c r="W6" s="214" t="s">
        <v>19</v>
      </c>
      <c r="X6" s="218" t="str">
        <f>IF(COUNTA(X14:X25)=0,"",SUMPRODUCT(X14:X25,W14:W25))</f>
        <v/>
      </c>
      <c r="Y6" s="218" t="str">
        <f>IF(COUNTA(Y14:Y25)=0,"",SUMPRODUCT(Y14:Y25,W14:W25))</f>
        <v/>
      </c>
      <c r="Z6" s="218" t="str">
        <f>IF(COUNTA(Z14:Z25)=0,"",SUMPRODUCT(Z14:Z25,W14:W25))</f>
        <v/>
      </c>
      <c r="AA6" s="218" t="str">
        <f>IF(COUNTA(AA14:AA25)=0,"",SUMPRODUCT(AA14:AA25,W14:W25))</f>
        <v/>
      </c>
      <c r="AB6" s="218" t="str">
        <f>IF(COUNTA(AB14:AB25)=0,"",SUMPRODUCT(AB14:AB25,W14:W25))</f>
        <v/>
      </c>
      <c r="AC6" s="29" t="str">
        <f>IF(COUNTA(AC14:AC25)=0,"",SUMPRODUCT(AC14:AC25,W14:W25))</f>
        <v/>
      </c>
      <c r="AD6" s="24"/>
      <c r="AE6" s="24"/>
      <c r="AF6" s="125"/>
      <c r="AG6" s="214" t="s">
        <v>19</v>
      </c>
      <c r="AH6" s="218">
        <f>IF(COUNTA(AH14:AH25)=0,"",SUMPRODUCT(AH14:AH25,AG14:AG25))</f>
        <v>88.7</v>
      </c>
      <c r="AI6" s="218" t="str">
        <f>IF(COUNTA(AI14:AI25)=0,"",SUMPRODUCT(AI14:AI25,AG14:AG25))</f>
        <v/>
      </c>
      <c r="AJ6" s="218" t="str">
        <f>IF(COUNTA(AJ14:AJ25)=0,"",SUMPRODUCT(AJ14:AJ25,AG14:AG25))</f>
        <v/>
      </c>
      <c r="AK6" s="218" t="str">
        <f>IF(COUNTA(AK14:AK25)=0,"",SUMPRODUCT(AK14:AK25,AG14:AG25))</f>
        <v/>
      </c>
      <c r="AL6" s="218" t="str">
        <f>IF(COUNTA(AL14:AL25)=0,"",SUMPRODUCT(AL14:AL25,AG14:AG25))</f>
        <v/>
      </c>
      <c r="AM6" s="29" t="str">
        <f>IF(COUNTA(AM14:AM25)=0,"",SUMPRODUCT(AM14:AM25,AG14:AG25))</f>
        <v/>
      </c>
      <c r="AN6" s="24"/>
      <c r="AO6" s="24"/>
      <c r="AP6" s="125"/>
      <c r="AQ6" s="214" t="s">
        <v>19</v>
      </c>
      <c r="AR6" s="218" t="str">
        <f>IF(COUNTA(AR14:AR25)=0,"",SUMPRODUCT(AR14:AR25,AQ14:AQ25))</f>
        <v/>
      </c>
      <c r="AS6" s="218" t="str">
        <f>IF(COUNTA(AS14:AS25)=0,"",SUMPRODUCT(AS14:AS25,AQ14:AQ25))</f>
        <v/>
      </c>
      <c r="AT6" s="218" t="str">
        <f>IF(COUNTA(AT14:AT25)=0,"",SUMPRODUCT(AT14:AT25,AQ14:AQ25))</f>
        <v/>
      </c>
      <c r="AU6" s="218" t="str">
        <f>IF(COUNTA(AU14:AU25)=0,"",SUMPRODUCT(AU14:AU25,AQ14:AQ25))</f>
        <v/>
      </c>
      <c r="AV6" s="218" t="str">
        <f>IF(COUNTA(AV14:AV25)=0,"",SUMPRODUCT(AV14:AV25,AQ14:AQ25))</f>
        <v/>
      </c>
      <c r="AW6" s="29" t="str">
        <f>IF(COUNTA(AW14:AW25)=0,"",SUMPRODUCT(AW14:AW25,AQ14:AQ25))</f>
        <v/>
      </c>
      <c r="AX6" s="24"/>
      <c r="AY6" s="24"/>
      <c r="AZ6" s="125"/>
      <c r="BA6" s="214" t="s">
        <v>19</v>
      </c>
      <c r="BB6" s="218">
        <f>IF(COUNTA(BB14:BB25)=0,"",SUMPRODUCT(BB14:BB25,BA14:BA25))</f>
        <v>89.1</v>
      </c>
      <c r="BC6" s="218" t="str">
        <f>IF(COUNTA(BC14:BC25)=0,"",SUMPRODUCT(BC14:BC25,BA14:BA25))</f>
        <v/>
      </c>
      <c r="BD6" s="218" t="str">
        <f>IF(COUNTA(BD14:BD25)=0,"",SUMPRODUCT(BD14:BD25,BA14:BA25))</f>
        <v/>
      </c>
      <c r="BE6" s="218" t="str">
        <f>IF(COUNTA(BE14:BE25)=0,"",SUMPRODUCT(BE14:BE25,BA14:BA25))</f>
        <v/>
      </c>
      <c r="BF6" s="218" t="str">
        <f>IF(COUNTA(BF14:BF25)=0,"",SUMPRODUCT(BF14:BF25,BA14:BA25))</f>
        <v/>
      </c>
      <c r="BG6" s="29" t="str">
        <f>IF(COUNTA(BG14:BG25)=0,"",SUMPRODUCT(BG14:BG25,BA14:BA25))</f>
        <v/>
      </c>
      <c r="BH6" s="24"/>
      <c r="BI6" s="24"/>
      <c r="BJ6" s="125"/>
      <c r="BK6" s="214" t="s">
        <v>19</v>
      </c>
      <c r="BL6" s="218" t="str">
        <f>IF(COUNTA(BL14:BL25)=0,"",SUMPRODUCT(BL14:BL25,BK14:BK25))</f>
        <v/>
      </c>
      <c r="BM6" s="218" t="str">
        <f>IF(COUNTA(BM14:BM25)=0,"",SUMPRODUCT(BM14:BM25,BK14:BK25))</f>
        <v/>
      </c>
      <c r="BN6" s="218" t="str">
        <f>IF(COUNTA(BN14:BN25)=0,"",SUMPRODUCT(BN14:BN25,BK14:BK25))</f>
        <v/>
      </c>
      <c r="BO6" s="218" t="str">
        <f>IF(COUNTA(BO14:BO25)=0,"",SUMPRODUCT(BO14:BO25,BK14:BK25))</f>
        <v/>
      </c>
      <c r="BP6" s="218" t="str">
        <f>IF(COUNTA(BP14:BP25)=0,"",SUMPRODUCT(BP14:BP25,BK14:BK25))</f>
        <v/>
      </c>
      <c r="BQ6" s="29" t="str">
        <f>IF(COUNTA(BQ14:BQ25)=0,"",SUMPRODUCT(BQ14:BQ25,BK14:BK25))</f>
        <v/>
      </c>
      <c r="BR6" s="24"/>
      <c r="BS6" s="24"/>
      <c r="BT6" s="125"/>
      <c r="BU6" s="214" t="s">
        <v>19</v>
      </c>
      <c r="BV6" s="218">
        <f>IF(COUNTA(BV14:BV25)=0,"",SUMPRODUCT(BV14:BV25,BU14:BU25))</f>
        <v>88.9</v>
      </c>
      <c r="BW6" s="218">
        <f>IF(COUNTA(BW14:BW25)=0,"",SUMPRODUCT(BW14:BW25,BU14:BU25))</f>
        <v>94</v>
      </c>
      <c r="BX6" s="218">
        <f>IF(COUNTA(BX14:BX25)=0,"",SUMPRODUCT(BX14:BX25,BU14:BU25))</f>
        <v>82.7</v>
      </c>
      <c r="BY6" s="218">
        <f>IF(COUNTA(BY14:BY25)=0,"",SUMPRODUCT(BY14:BY25,BU14:BU25))</f>
        <v>94</v>
      </c>
      <c r="BZ6" s="218">
        <f>IF(COUNTA(BZ14:BZ25)=0,"",SUMPRODUCT(BZ14:BZ25,BU14:BU25))</f>
        <v>88.5</v>
      </c>
      <c r="CA6" s="29">
        <f>IF(COUNTA(CA14:CA25)=0,"",SUMPRODUCT(CA14:CA25,BU14:BU25))</f>
        <v>96</v>
      </c>
      <c r="CB6" s="24"/>
      <c r="CC6" s="24"/>
      <c r="CD6" s="125"/>
      <c r="CE6" s="214" t="s">
        <v>19</v>
      </c>
      <c r="CF6" s="218" t="str">
        <f>IF(COUNTA(CF14:CF25)=0,"",SUMPRODUCT(CF14:CF25,CE14:CE25))</f>
        <v/>
      </c>
      <c r="CG6" s="218" t="str">
        <f>IF(COUNTA(CG14:CG25)=0,"",SUMPRODUCT(CG14:CG25,CE14:CE25))</f>
        <v/>
      </c>
      <c r="CH6" s="218" t="str">
        <f>IF(COUNTA(CH14:CH25)=0,"",SUMPRODUCT(CH14:CH25,CE14:CE25))</f>
        <v/>
      </c>
      <c r="CI6" s="218" t="str">
        <f>IF(COUNTA(CI14:CI25)=0,"",SUMPRODUCT(CI14:CI25,CE14:CE25))</f>
        <v/>
      </c>
      <c r="CJ6" s="218" t="str">
        <f>IF(COUNTA(CJ14:CJ25)=0,"",SUMPRODUCT(CJ14:CJ25,CE14:CE25))</f>
        <v/>
      </c>
      <c r="CK6" s="29" t="str">
        <f>IF(COUNTA(CK14:CK25)=0,"",SUMPRODUCT(CK14:CK25,CE14:CE25))</f>
        <v/>
      </c>
      <c r="CL6" s="24"/>
      <c r="CM6" s="24"/>
      <c r="CN6" s="125"/>
      <c r="CO6" s="214" t="s">
        <v>19</v>
      </c>
      <c r="CP6" s="218">
        <f>IF(COUNTA(CP14:CP25)=0,"",SUMPRODUCT(CP14:CP25,CO14:CO25))</f>
        <v>86.419753086419746</v>
      </c>
      <c r="CQ6" s="218">
        <f>IF(COUNTA(CQ14:CQ25)=0,"",SUMPRODUCT(CQ14:CQ25,CO14:CO25))</f>
        <v>91.011235955056179</v>
      </c>
      <c r="CR6" s="218">
        <f>IF(COUNTA(CR14:CR25)=0,"",SUMPRODUCT(CR14:CR25,CO14:CO25))</f>
        <v>73.846153846153854</v>
      </c>
      <c r="CS6" s="218" t="str">
        <f>IF(COUNTA(CS14:CS25)=0,"",SUMPRODUCT(CS14:CS25,CO14:CO25))</f>
        <v/>
      </c>
      <c r="CT6" s="218">
        <f>IF(COUNTA(CT14:CT25)=0,"",SUMPRODUCT(CT14:CT25,CO14:CO25))</f>
        <v>86.419753086419746</v>
      </c>
      <c r="CU6" s="29">
        <f>IF(COUNTA(CU14:CU25)=0,"",SUMPRODUCT(CU14:CU25,CO14:CO25))</f>
        <v>89.411764705882362</v>
      </c>
      <c r="CV6" s="24"/>
      <c r="CW6" s="24"/>
      <c r="CX6" s="125"/>
      <c r="CY6" s="214" t="s">
        <v>19</v>
      </c>
      <c r="CZ6" s="218">
        <f>IF(COUNTA(CZ14:CZ25)=0,"",SUMPRODUCT(CZ14:CZ25,CY14:CY25))</f>
        <v>82.646810000000002</v>
      </c>
      <c r="DA6" s="218">
        <f>IF(COUNTA(DA14:DA25)=0,"",SUMPRODUCT(DA14:DA25,CY14:CY25))</f>
        <v>87.509149999999991</v>
      </c>
      <c r="DB6" s="218">
        <f>IF(COUNTA(DB14:DB25)=0,"",SUMPRODUCT(DB14:DB25,CY14:CY25))</f>
        <v>78.631839999999997</v>
      </c>
      <c r="DC6" s="218">
        <f>IF(COUNTA(DC14:DC25)=0,"",SUMPRODUCT(DC14:DC25,CY14:CY25))</f>
        <v>92.938752575388648</v>
      </c>
      <c r="DD6" s="218">
        <f>IF(COUNTA(DD14:DD25)=0,"",SUMPRODUCT(DD14:DD25,CY14:CY25))</f>
        <v>82.301258764889752</v>
      </c>
      <c r="DE6" s="29">
        <f>IF(COUNTA(DE14:DE25)=0,"",SUMPRODUCT(DE14:DE25,CY14:CY25))</f>
        <v>95.151033386327498</v>
      </c>
      <c r="DF6" s="24"/>
      <c r="DG6" s="24"/>
      <c r="DH6" s="125"/>
      <c r="DI6" s="214" t="s">
        <v>19</v>
      </c>
      <c r="DJ6" s="218" t="str">
        <f>IF(COUNTA(DJ14:DJ25)=0,"",SUMPRODUCT(DJ14:DJ25,DI14:DI25))</f>
        <v/>
      </c>
      <c r="DK6" s="218" t="str">
        <f>IF(COUNTA(DK14:DK25)=0,"",SUMPRODUCT(DK14:DK25,DI14:DI25))</f>
        <v/>
      </c>
      <c r="DL6" s="218" t="str">
        <f>IF(COUNTA(DL14:DL25)=0,"",SUMPRODUCT(DL14:DL25,DI14:DI25))</f>
        <v/>
      </c>
      <c r="DM6" s="218" t="str">
        <f>IF(COUNTA(DM14:DM25)=0,"",SUMPRODUCT(DM14:DM25,DI14:DI25))</f>
        <v/>
      </c>
      <c r="DN6" s="218" t="str">
        <f>IF(COUNTA(DN14:DN25)=0,"",SUMPRODUCT(DN14:DN25,DI14:DI25))</f>
        <v/>
      </c>
      <c r="DO6" s="29" t="str">
        <f>IF(COUNTA(DO14:DO25)=0,"",SUMPRODUCT(DO14:DO25,DI14:DI25))</f>
        <v/>
      </c>
      <c r="DP6" s="24"/>
      <c r="DQ6" s="24"/>
      <c r="DR6" s="125"/>
      <c r="DS6" s="214" t="s">
        <v>19</v>
      </c>
      <c r="DT6" s="218" t="str">
        <f>IF(COUNTA(DT14:DT25)=0,"",SUMPRODUCT(DT14:DT25,DS14:DS25))</f>
        <v/>
      </c>
      <c r="DU6" s="218" t="str">
        <f>IF(COUNTA(DU14:DU25)=0,"",SUMPRODUCT(DU14:DU25,DS14:DS25))</f>
        <v/>
      </c>
      <c r="DV6" s="218" t="str">
        <f>IF(COUNTA(DV14:DV25)=0,"",SUMPRODUCT(DV14:DV25,DS14:DS25))</f>
        <v/>
      </c>
      <c r="DW6" s="218" t="str">
        <f>IF(COUNTA(DW14:DW25)=0,"",SUMPRODUCT(DW14:DW25,DS14:DS25))</f>
        <v/>
      </c>
      <c r="DX6" s="218" t="str">
        <f>IF(COUNTA(DX14:DX25)=0,"",SUMPRODUCT(DX14:DX25,DS14:DS25))</f>
        <v/>
      </c>
      <c r="DY6" s="29" t="str">
        <f>IF(COUNTA(DY14:DY25)=0,"",SUMPRODUCT(DY14:DY25,DS14:DS25))</f>
        <v/>
      </c>
      <c r="DZ6" s="24"/>
      <c r="EA6" s="24"/>
      <c r="EB6" s="125"/>
      <c r="EC6" s="214" t="s">
        <v>19</v>
      </c>
      <c r="ED6" s="218" t="str">
        <f>IF(COUNTA(ED14:ED25)=0,"",SUMPRODUCT(ED14:ED25,EC14:EC25))</f>
        <v/>
      </c>
      <c r="EE6" s="218" t="str">
        <f>IF(COUNTA(EE14:EE25)=0,"",SUMPRODUCT(EE14:EE25,EC14:EC25))</f>
        <v/>
      </c>
      <c r="EF6" s="218" t="str">
        <f>IF(COUNTA(EF14:EF25)=0,"",SUMPRODUCT(EF14:EF25,EC14:EC25))</f>
        <v/>
      </c>
      <c r="EG6" s="218" t="str">
        <f>IF(COUNTA(EG14:EG25)=0,"",SUMPRODUCT(EG14:EG25,EC14:EC25))</f>
        <v/>
      </c>
      <c r="EH6" s="218" t="str">
        <f>IF(COUNTA(EH14:EH25)=0,"",SUMPRODUCT(EH14:EH25,EC14:EC25))</f>
        <v/>
      </c>
      <c r="EI6" s="29" t="str">
        <f>IF(COUNTA(EI14:EI25)=0,"",SUMPRODUCT(EI14:EI25,EC14:EC25))</f>
        <v/>
      </c>
      <c r="EJ6" s="24"/>
      <c r="EK6" s="24"/>
      <c r="EL6" s="134"/>
      <c r="EV6" s="134"/>
      <c r="FF6" s="134"/>
      <c r="FP6" s="134"/>
      <c r="FZ6" s="134"/>
      <c r="GJ6" s="134"/>
      <c r="GT6" s="134"/>
      <c r="HD6" s="134"/>
      <c r="HN6" s="134"/>
      <c r="HX6" s="134"/>
    </row>
    <row xmlns:x14ac="http://schemas.microsoft.com/office/spreadsheetml/2009/9/ac" r="7" s="4" customFormat="true" x14ac:dyDescent="0.25">
      <c r="A7" s="410" t="str">
        <f ca="true">IF(ISBLANK('Data Summary'!A9),"",'Data Summary'!A9)</f>
        <v>ECU_2016_EMIS</v>
      </c>
      <c r="B7" s="125"/>
      <c r="C7" s="104" t="s">
        <v>38</v>
      </c>
      <c r="D7" s="8"/>
      <c r="E7" s="8"/>
      <c r="F7" s="8"/>
      <c r="G7" s="8"/>
      <c r="H7" s="8"/>
      <c r="I7" s="29"/>
      <c r="J7" s="24"/>
      <c r="K7" s="24"/>
      <c r="L7" s="125"/>
      <c r="M7" s="46" t="s">
        <v>38</v>
      </c>
      <c r="N7" s="8"/>
      <c r="O7" s="8"/>
      <c r="P7" s="8"/>
      <c r="Q7" s="8"/>
      <c r="R7" s="8"/>
      <c r="S7" s="29"/>
      <c r="T7" s="24"/>
      <c r="U7" s="24"/>
      <c r="V7" s="125"/>
      <c r="W7" s="215" t="s">
        <v>38</v>
      </c>
      <c r="X7" s="8"/>
      <c r="Y7" s="8"/>
      <c r="Z7" s="8"/>
      <c r="AA7" s="8"/>
      <c r="AB7" s="8"/>
      <c r="AC7" s="29"/>
      <c r="AD7" s="24"/>
      <c r="AE7" s="24"/>
      <c r="AF7" s="125"/>
      <c r="AG7" s="215" t="s">
        <v>38</v>
      </c>
      <c r="AH7" s="8"/>
      <c r="AI7" s="8"/>
      <c r="AJ7" s="8"/>
      <c r="AK7" s="8"/>
      <c r="AL7" s="8"/>
      <c r="AM7" s="29"/>
      <c r="AN7" s="24"/>
      <c r="AO7" s="24"/>
      <c r="AP7" s="125"/>
      <c r="AQ7" s="215" t="s">
        <v>38</v>
      </c>
      <c r="AR7" s="8"/>
      <c r="AS7" s="8"/>
      <c r="AT7" s="8"/>
      <c r="AU7" s="8"/>
      <c r="AV7" s="8"/>
      <c r="AW7" s="29"/>
      <c r="AX7" s="24"/>
      <c r="AY7" s="24"/>
      <c r="AZ7" s="125"/>
      <c r="BA7" s="215" t="s">
        <v>38</v>
      </c>
      <c r="BB7" s="8"/>
      <c r="BC7" s="8"/>
      <c r="BD7" s="8"/>
      <c r="BE7" s="8"/>
      <c r="BF7" s="8"/>
      <c r="BG7" s="29"/>
      <c r="BH7" s="24"/>
      <c r="BI7" s="24"/>
      <c r="BJ7" s="125"/>
      <c r="BK7" s="215" t="s">
        <v>38</v>
      </c>
      <c r="BL7" s="8"/>
      <c r="BM7" s="8"/>
      <c r="BN7" s="8"/>
      <c r="BO7" s="8"/>
      <c r="BP7" s="8"/>
      <c r="BQ7" s="29"/>
      <c r="BR7" s="24"/>
      <c r="BS7" s="24"/>
      <c r="BT7" s="125"/>
      <c r="BU7" s="215" t="s">
        <v>38</v>
      </c>
      <c r="BV7" s="8"/>
      <c r="BW7" s="8"/>
      <c r="BX7" s="8"/>
      <c r="BY7" s="8"/>
      <c r="BZ7" s="8"/>
      <c r="CA7" s="29"/>
      <c r="CB7" s="24"/>
      <c r="CC7" s="24"/>
      <c r="CD7" s="125"/>
      <c r="CE7" s="215" t="s">
        <v>38</v>
      </c>
      <c r="CF7" s="8"/>
      <c r="CG7" s="8"/>
      <c r="CH7" s="8"/>
      <c r="CI7" s="8"/>
      <c r="CJ7" s="8"/>
      <c r="CK7" s="29"/>
      <c r="CL7" s="24"/>
      <c r="CM7" s="24"/>
      <c r="CN7" s="125"/>
      <c r="CO7" s="215" t="s">
        <v>38</v>
      </c>
      <c r="CP7" s="8"/>
      <c r="CQ7" s="8"/>
      <c r="CR7" s="8"/>
      <c r="CS7" s="8"/>
      <c r="CT7" s="8"/>
      <c r="CU7" s="29"/>
      <c r="CV7" s="24"/>
      <c r="CW7" s="24"/>
      <c r="CX7" s="125" t="s">
        <v>252</v>
      </c>
      <c r="CY7" s="215" t="s">
        <v>38</v>
      </c>
      <c r="CZ7" s="8">
        <v>91.406120000000001</v>
      </c>
      <c r="DA7" s="8">
        <v>92.629850000000005</v>
      </c>
      <c r="DB7" s="8">
        <v>90.395650000000003</v>
      </c>
      <c r="DC7" s="8">
        <v>93.800337141786855</v>
      </c>
      <c r="DD7" s="8">
        <v>91.298470896341982</v>
      </c>
      <c r="DE7" s="29">
        <v>93.481717011128779</v>
      </c>
      <c r="DF7" s="24"/>
      <c r="DG7" s="24"/>
      <c r="DH7" s="125"/>
      <c r="DI7" s="215" t="s">
        <v>38</v>
      </c>
      <c r="DJ7" s="8"/>
      <c r="DK7" s="8"/>
      <c r="DL7" s="8"/>
      <c r="DM7" s="8"/>
      <c r="DN7" s="8"/>
      <c r="DO7" s="29"/>
      <c r="DP7" s="24"/>
      <c r="DQ7" s="24"/>
      <c r="DR7" s="125"/>
      <c r="DS7" s="215" t="s">
        <v>38</v>
      </c>
      <c r="DT7" s="8"/>
      <c r="DU7" s="8"/>
      <c r="DV7" s="8"/>
      <c r="DW7" s="8"/>
      <c r="DX7" s="8"/>
      <c r="DY7" s="29"/>
      <c r="DZ7" s="24"/>
      <c r="EA7" s="24"/>
      <c r="EB7" s="125"/>
      <c r="EC7" s="215" t="s">
        <v>38</v>
      </c>
      <c r="ED7" s="8"/>
      <c r="EE7" s="8"/>
      <c r="EF7" s="8"/>
      <c r="EG7" s="8"/>
      <c r="EH7" s="8"/>
      <c r="EI7" s="29"/>
      <c r="EJ7" s="24"/>
      <c r="EK7" s="24"/>
      <c r="EL7" s="134"/>
      <c r="EV7" s="134"/>
      <c r="FF7" s="134"/>
      <c r="FP7" s="134"/>
      <c r="FZ7" s="134"/>
      <c r="GJ7" s="134"/>
      <c r="GT7" s="134"/>
      <c r="HD7" s="134"/>
      <c r="HN7" s="134"/>
      <c r="HX7" s="134"/>
    </row>
    <row xmlns:x14ac="http://schemas.microsoft.com/office/spreadsheetml/2009/9/ac" r="8" s="4" customFormat="true" ht="15.6" customHeight="true" x14ac:dyDescent="0.25">
      <c r="A8" s="410" t="str">
        <f ca="true">IF(ISBLANK('Data Summary'!A10),"",'Data Summary'!A10)</f>
        <v>ECU_2017_UIS</v>
      </c>
      <c r="B8" s="125"/>
      <c r="C8" s="104" t="s">
        <v>92</v>
      </c>
      <c r="D8" s="105"/>
      <c r="E8" s="9"/>
      <c r="F8" s="9"/>
      <c r="G8" s="9"/>
      <c r="H8" s="9"/>
      <c r="I8" s="29"/>
      <c r="J8" s="24"/>
      <c r="K8" s="24"/>
      <c r="L8" s="125"/>
      <c r="M8" s="46" t="s">
        <v>92</v>
      </c>
      <c r="N8" s="9"/>
      <c r="O8" s="9"/>
      <c r="P8" s="9"/>
      <c r="Q8" s="9"/>
      <c r="R8" s="9"/>
      <c r="S8" s="29"/>
      <c r="T8" s="24"/>
      <c r="U8" s="24"/>
      <c r="V8" s="125"/>
      <c r="W8" s="215" t="s">
        <v>92</v>
      </c>
      <c r="X8" s="9"/>
      <c r="Y8" s="9"/>
      <c r="Z8" s="9"/>
      <c r="AA8" s="9"/>
      <c r="AB8" s="9"/>
      <c r="AC8" s="29"/>
      <c r="AD8" s="24"/>
      <c r="AE8" s="24"/>
      <c r="AF8" s="125"/>
      <c r="AG8" s="215" t="s">
        <v>92</v>
      </c>
      <c r="AH8" s="9"/>
      <c r="AI8" s="9"/>
      <c r="AJ8" s="9"/>
      <c r="AK8" s="9"/>
      <c r="AL8" s="9"/>
      <c r="AM8" s="29"/>
      <c r="AN8" s="24"/>
      <c r="AO8" s="24"/>
      <c r="AP8" s="125"/>
      <c r="AQ8" s="215" t="s">
        <v>92</v>
      </c>
      <c r="AR8" s="9"/>
      <c r="AS8" s="9"/>
      <c r="AT8" s="9"/>
      <c r="AU8" s="9"/>
      <c r="AV8" s="9"/>
      <c r="AW8" s="29"/>
      <c r="AX8" s="24"/>
      <c r="AY8" s="24"/>
      <c r="AZ8" s="125"/>
      <c r="BA8" s="215" t="s">
        <v>92</v>
      </c>
      <c r="BB8" s="9"/>
      <c r="BC8" s="9"/>
      <c r="BD8" s="9"/>
      <c r="BE8" s="9"/>
      <c r="BF8" s="9"/>
      <c r="BG8" s="29"/>
      <c r="BH8" s="24"/>
      <c r="BI8" s="24"/>
      <c r="BJ8" s="125"/>
      <c r="BK8" s="215" t="s">
        <v>92</v>
      </c>
      <c r="BL8" s="9"/>
      <c r="BM8" s="9"/>
      <c r="BN8" s="9"/>
      <c r="BO8" s="9"/>
      <c r="BP8" s="9"/>
      <c r="BQ8" s="29"/>
      <c r="BR8" s="24"/>
      <c r="BS8" s="24"/>
      <c r="BT8" s="125"/>
      <c r="BU8" s="215" t="s">
        <v>92</v>
      </c>
      <c r="BV8" s="9"/>
      <c r="BW8" s="9"/>
      <c r="BX8" s="9"/>
      <c r="BY8" s="9"/>
      <c r="BZ8" s="9"/>
      <c r="CA8" s="29"/>
      <c r="CB8" s="24"/>
      <c r="CC8" s="24"/>
      <c r="CD8" s="125"/>
      <c r="CE8" s="215" t="s">
        <v>92</v>
      </c>
      <c r="CF8" s="9"/>
      <c r="CG8" s="9"/>
      <c r="CH8" s="9"/>
      <c r="CI8" s="9"/>
      <c r="CJ8" s="9"/>
      <c r="CK8" s="29"/>
      <c r="CL8" s="24"/>
      <c r="CM8" s="24"/>
      <c r="CN8" s="125"/>
      <c r="CO8" s="215" t="s">
        <v>92</v>
      </c>
      <c r="CP8" s="9"/>
      <c r="CQ8" s="9"/>
      <c r="CR8" s="9"/>
      <c r="CS8" s="9"/>
      <c r="CT8" s="9"/>
      <c r="CU8" s="29"/>
      <c r="CV8" s="24"/>
      <c r="CW8" s="24"/>
      <c r="CX8" s="125"/>
      <c r="CY8" s="215" t="s">
        <v>92</v>
      </c>
      <c r="CZ8" s="9"/>
      <c r="DA8" s="9"/>
      <c r="DB8" s="9"/>
      <c r="DC8" s="9"/>
      <c r="DD8" s="9"/>
      <c r="DE8" s="29"/>
      <c r="DF8" s="24"/>
      <c r="DG8" s="24"/>
      <c r="DH8" s="125"/>
      <c r="DI8" s="215" t="s">
        <v>92</v>
      </c>
      <c r="DJ8" s="9"/>
      <c r="DK8" s="9"/>
      <c r="DL8" s="9"/>
      <c r="DM8" s="9"/>
      <c r="DN8" s="9"/>
      <c r="DO8" s="29"/>
      <c r="DP8" s="24"/>
      <c r="DQ8" s="24"/>
      <c r="DR8" s="125"/>
      <c r="DS8" s="215" t="s">
        <v>92</v>
      </c>
      <c r="DT8" s="9"/>
      <c r="DU8" s="9"/>
      <c r="DV8" s="9"/>
      <c r="DW8" s="9"/>
      <c r="DX8" s="9"/>
      <c r="DY8" s="29"/>
      <c r="DZ8" s="24"/>
      <c r="EA8" s="24"/>
      <c r="EB8" s="125"/>
      <c r="EC8" s="215" t="s">
        <v>92</v>
      </c>
      <c r="ED8" s="9"/>
      <c r="EE8" s="9"/>
      <c r="EF8" s="9"/>
      <c r="EG8" s="9"/>
      <c r="EH8" s="9"/>
      <c r="EI8" s="29"/>
      <c r="EJ8" s="24"/>
      <c r="EK8" s="24"/>
      <c r="EL8" s="134"/>
      <c r="EV8" s="134"/>
      <c r="FF8" s="134"/>
      <c r="FP8" s="134"/>
      <c r="FZ8" s="134"/>
      <c r="GJ8" s="134"/>
      <c r="GT8" s="134"/>
      <c r="HD8" s="134"/>
      <c r="HN8" s="134"/>
      <c r="HX8" s="134"/>
    </row>
    <row xmlns:x14ac="http://schemas.microsoft.com/office/spreadsheetml/2009/9/ac" r="9" s="4" customFormat="true" x14ac:dyDescent="0.25">
      <c r="A9" s="410" t="str">
        <f ca="true">IF(ISBLANK('Data Summary'!A11),"",'Data Summary'!A11)</f>
        <v>ECU_2017_EMIS</v>
      </c>
      <c r="B9" s="125"/>
      <c r="C9" s="65" t="s">
        <v>163</v>
      </c>
      <c r="D9" s="106"/>
      <c r="E9" s="7"/>
      <c r="F9" s="7"/>
      <c r="G9" s="7"/>
      <c r="H9" s="7"/>
      <c r="I9" s="26"/>
      <c r="J9" s="24"/>
      <c r="K9" s="24"/>
      <c r="L9" s="125"/>
      <c r="M9" s="65" t="s">
        <v>163</v>
      </c>
      <c r="N9" s="8"/>
      <c r="O9" s="8"/>
      <c r="P9" s="8"/>
      <c r="Q9" s="8"/>
      <c r="R9" s="8"/>
      <c r="S9" s="26"/>
      <c r="T9" s="24"/>
      <c r="U9" s="24"/>
      <c r="V9" s="125" t="s">
        <v>198</v>
      </c>
      <c r="W9" s="216" t="s">
        <v>163</v>
      </c>
      <c r="X9" s="8">
        <v>50.728684247139967</v>
      </c>
      <c r="Y9" s="8"/>
      <c r="Z9" s="8"/>
      <c r="AA9" s="8"/>
      <c r="AB9" s="8">
        <v>40.336309999999997</v>
      </c>
      <c r="AC9" s="26">
        <v>61.119091530623542</v>
      </c>
      <c r="AD9" s="24"/>
      <c r="AE9" s="24"/>
      <c r="AF9" s="125" t="s">
        <v>207</v>
      </c>
      <c r="AG9" s="216" t="s">
        <v>163</v>
      </c>
      <c r="AH9" s="8">
        <v>86.9</v>
      </c>
      <c r="AI9" s="8"/>
      <c r="AJ9" s="8"/>
      <c r="AK9" s="8"/>
      <c r="AL9" s="8"/>
      <c r="AM9" s="26"/>
      <c r="AN9" s="24"/>
      <c r="AO9" s="24"/>
      <c r="AP9" s="125" t="s">
        <v>198</v>
      </c>
      <c r="AQ9" s="216" t="s">
        <v>163</v>
      </c>
      <c r="AR9" s="8">
        <v>51.28731901417224</v>
      </c>
      <c r="AS9" s="8"/>
      <c r="AT9" s="8"/>
      <c r="AU9" s="8"/>
      <c r="AV9" s="8">
        <v>41.144469999999998</v>
      </c>
      <c r="AW9" s="26">
        <v>61.435973355690678</v>
      </c>
      <c r="AX9" s="24"/>
      <c r="AY9" s="24"/>
      <c r="AZ9" s="125" t="s">
        <v>207</v>
      </c>
      <c r="BA9" s="216" t="s">
        <v>163</v>
      </c>
      <c r="BB9" s="8">
        <v>87.3</v>
      </c>
      <c r="BC9" s="8"/>
      <c r="BD9" s="8"/>
      <c r="BE9" s="8"/>
      <c r="BF9" s="8"/>
      <c r="BG9" s="26"/>
      <c r="BH9" s="24"/>
      <c r="BI9" s="24"/>
      <c r="BJ9" s="125" t="s">
        <v>198</v>
      </c>
      <c r="BK9" s="216" t="s">
        <v>163</v>
      </c>
      <c r="BL9" s="8">
        <f>(BP9*Population!$F$23+Population!$G$23*'Water Data'!BQ9)/(Population!$F$23+Population!$G$23)</f>
        <v>49.767212353049757</v>
      </c>
      <c r="BM9" s="8"/>
      <c r="BN9" s="8"/>
      <c r="BO9" s="8"/>
      <c r="BP9" s="8">
        <v>40.299999999999997</v>
      </c>
      <c r="BQ9" s="26">
        <v>59.5</v>
      </c>
      <c r="BR9" s="24"/>
      <c r="BS9" s="24"/>
      <c r="BT9" s="125" t="s">
        <v>207</v>
      </c>
      <c r="BU9" s="216" t="s">
        <v>163</v>
      </c>
      <c r="BV9" s="8">
        <v>87.2</v>
      </c>
      <c r="BW9" s="8">
        <v>92.5</v>
      </c>
      <c r="BX9" s="8">
        <v>80.8</v>
      </c>
      <c r="BY9" s="8">
        <v>93.3</v>
      </c>
      <c r="BZ9" s="8">
        <v>87</v>
      </c>
      <c r="CA9" s="26">
        <v>95.5</v>
      </c>
      <c r="CB9" s="24"/>
      <c r="CC9" s="24"/>
      <c r="CD9" s="125" t="s">
        <v>198</v>
      </c>
      <c r="CE9" s="216" t="s">
        <v>163</v>
      </c>
      <c r="CF9" s="8">
        <f>(CJ9*11837+2516*CK9)/(11837+2516)</f>
        <v>43.662305769731816</v>
      </c>
      <c r="CG9" s="8"/>
      <c r="CH9" s="8"/>
      <c r="CI9" s="8"/>
      <c r="CJ9" s="8">
        <v>40.329129999999999</v>
      </c>
      <c r="CK9" s="26">
        <v>59.343864428839723</v>
      </c>
      <c r="CL9" s="24"/>
      <c r="CM9" s="24"/>
      <c r="CN9" s="125"/>
      <c r="CO9" s="216" t="s">
        <v>163</v>
      </c>
      <c r="CP9" s="8"/>
      <c r="CQ9" s="8"/>
      <c r="CR9" s="8"/>
      <c r="CS9" s="8"/>
      <c r="CT9" s="8"/>
      <c r="CU9" s="26"/>
      <c r="CV9" s="24"/>
      <c r="CW9" s="24"/>
      <c r="CX9" s="125"/>
      <c r="CY9" s="216" t="s">
        <v>163</v>
      </c>
      <c r="CZ9" s="8">
        <v>77.485520000000008</v>
      </c>
      <c r="DA9" s="8">
        <v>83.028530000000003</v>
      </c>
      <c r="DB9" s="8">
        <v>72.908479999999997</v>
      </c>
      <c r="DC9" s="8">
        <v>88.162577261659493</v>
      </c>
      <c r="DD9" s="8">
        <v>77.10568556222016</v>
      </c>
      <c r="DE9" s="26">
        <v>89.86486486486487</v>
      </c>
      <c r="DF9" s="24"/>
      <c r="DG9" s="24"/>
      <c r="DH9" s="125" t="s">
        <v>198</v>
      </c>
      <c r="DI9" s="216" t="s">
        <v>163</v>
      </c>
      <c r="DJ9" s="8">
        <f>(DN9*11837+2516*DO9)/(11837+2516)</f>
        <v>43.987278573054219</v>
      </c>
      <c r="DK9" s="8"/>
      <c r="DL9" s="8"/>
      <c r="DM9" s="8"/>
      <c r="DN9" s="8">
        <v>40.678089999999997</v>
      </c>
      <c r="DO9" s="26">
        <v>59.555984908206348</v>
      </c>
      <c r="DP9" s="24"/>
      <c r="DQ9" s="24"/>
      <c r="DR9" s="125" t="s">
        <v>198</v>
      </c>
      <c r="DS9" s="216" t="s">
        <v>163</v>
      </c>
      <c r="DT9" s="8">
        <f>(DX9*11837+2516*DY9)/(11837+2516)</f>
        <v>44.427486936528943</v>
      </c>
      <c r="DU9" s="8"/>
      <c r="DV9" s="8"/>
      <c r="DW9" s="8"/>
      <c r="DX9" s="8">
        <v>41.16</v>
      </c>
      <c r="DY9" s="26">
        <v>59.8</v>
      </c>
      <c r="DZ9" s="24"/>
      <c r="EA9" s="24"/>
      <c r="EB9" s="125" t="s">
        <v>198</v>
      </c>
      <c r="EC9" s="216" t="s">
        <v>163</v>
      </c>
      <c r="ED9" s="8">
        <f>(EH9*11837+2516*EI9)/(11837+2516)</f>
        <v>44.544263823356893</v>
      </c>
      <c r="EE9" s="8"/>
      <c r="EF9" s="8"/>
      <c r="EG9" s="8"/>
      <c r="EH9" s="218">
        <v>41.26</v>
      </c>
      <c r="EI9" s="218">
        <v>59.995706938251786</v>
      </c>
      <c r="EJ9" s="24"/>
      <c r="EK9" s="24"/>
      <c r="EL9" s="134"/>
      <c r="EV9" s="134"/>
      <c r="FF9" s="134"/>
      <c r="FP9" s="134"/>
      <c r="FZ9" s="134"/>
      <c r="GJ9" s="134"/>
      <c r="GT9" s="134"/>
      <c r="HD9" s="134"/>
      <c r="HN9" s="134"/>
      <c r="HX9" s="134"/>
    </row>
    <row xmlns:x14ac="http://schemas.microsoft.com/office/spreadsheetml/2009/9/ac" r="10" s="4" customFormat="true" ht="15.6" customHeight="true" x14ac:dyDescent="0.25">
      <c r="A10" s="410" t="str">
        <f ca="true">IF(ISBLANK('Data Summary'!A12),"",'Data Summary'!A12)</f>
        <v>ECU_2018_UIS</v>
      </c>
      <c r="B10" s="125"/>
      <c r="C10" s="65" t="s">
        <v>93</v>
      </c>
      <c r="D10" s="107"/>
      <c r="E10" s="7"/>
      <c r="F10" s="7"/>
      <c r="G10" s="7"/>
      <c r="H10" s="7"/>
      <c r="I10" s="26"/>
      <c r="J10" s="24"/>
      <c r="K10" s="24"/>
      <c r="L10" s="125"/>
      <c r="M10" s="65" t="s">
        <v>93</v>
      </c>
      <c r="N10" s="19"/>
      <c r="O10" s="7"/>
      <c r="P10" s="7"/>
      <c r="Q10" s="7"/>
      <c r="R10" s="7"/>
      <c r="S10" s="26"/>
      <c r="T10" s="24"/>
      <c r="U10" s="24"/>
      <c r="V10" s="125"/>
      <c r="W10" s="216" t="s">
        <v>93</v>
      </c>
      <c r="X10" s="217"/>
      <c r="Y10" s="218"/>
      <c r="Z10" s="218"/>
      <c r="AA10" s="218"/>
      <c r="AB10" s="218"/>
      <c r="AC10" s="26"/>
      <c r="AD10" s="24"/>
      <c r="AE10" s="24"/>
      <c r="AF10" s="125"/>
      <c r="AG10" s="216" t="s">
        <v>93</v>
      </c>
      <c r="AH10" s="217"/>
      <c r="AI10" s="218"/>
      <c r="AJ10" s="218"/>
      <c r="AK10" s="218"/>
      <c r="AL10" s="218"/>
      <c r="AM10" s="26"/>
      <c r="AN10" s="24"/>
      <c r="AO10" s="24"/>
      <c r="AP10" s="125"/>
      <c r="AQ10" s="216" t="s">
        <v>93</v>
      </c>
      <c r="AR10" s="217"/>
      <c r="AS10" s="218"/>
      <c r="AT10" s="218"/>
      <c r="AU10" s="218"/>
      <c r="AV10" s="218"/>
      <c r="AW10" s="26"/>
      <c r="AX10" s="24"/>
      <c r="AY10" s="24"/>
      <c r="AZ10" s="125"/>
      <c r="BA10" s="216" t="s">
        <v>93</v>
      </c>
      <c r="BB10" s="217"/>
      <c r="BC10" s="218"/>
      <c r="BD10" s="218"/>
      <c r="BE10" s="218"/>
      <c r="BF10" s="218"/>
      <c r="BG10" s="26"/>
      <c r="BH10" s="24"/>
      <c r="BI10" s="24"/>
      <c r="BJ10" s="125"/>
      <c r="BK10" s="216" t="s">
        <v>93</v>
      </c>
      <c r="BL10" s="217"/>
      <c r="BM10" s="218"/>
      <c r="BN10" s="218"/>
      <c r="BO10" s="218"/>
      <c r="BP10" s="218"/>
      <c r="BQ10" s="26"/>
      <c r="BR10" s="24"/>
      <c r="BS10" s="24"/>
      <c r="BT10" s="125"/>
      <c r="BU10" s="216" t="s">
        <v>93</v>
      </c>
      <c r="BV10" s="217"/>
      <c r="BW10" s="218"/>
      <c r="BX10" s="218"/>
      <c r="BY10" s="218"/>
      <c r="BZ10" s="218"/>
      <c r="CA10" s="26"/>
      <c r="CB10" s="24"/>
      <c r="CC10" s="24"/>
      <c r="CD10" s="125"/>
      <c r="CE10" s="216" t="s">
        <v>93</v>
      </c>
      <c r="CF10" s="217"/>
      <c r="CG10" s="218"/>
      <c r="CH10" s="218"/>
      <c r="CI10" s="218"/>
      <c r="CJ10" s="218"/>
      <c r="CK10" s="26"/>
      <c r="CL10" s="24"/>
      <c r="CM10" s="24"/>
      <c r="CN10" s="125"/>
      <c r="CO10" s="216" t="s">
        <v>93</v>
      </c>
      <c r="CP10" s="217"/>
      <c r="CQ10" s="218"/>
      <c r="CR10" s="218"/>
      <c r="CS10" s="218"/>
      <c r="CT10" s="218"/>
      <c r="CU10" s="26"/>
      <c r="CV10" s="24"/>
      <c r="CW10" s="24"/>
      <c r="CX10" s="125"/>
      <c r="CY10" s="216" t="s">
        <v>93</v>
      </c>
      <c r="CZ10" s="217"/>
      <c r="DA10" s="218"/>
      <c r="DB10" s="218"/>
      <c r="DC10" s="218"/>
      <c r="DD10" s="218"/>
      <c r="DE10" s="26"/>
      <c r="DF10" s="24"/>
      <c r="DG10" s="24"/>
      <c r="DH10" s="125"/>
      <c r="DI10" s="216" t="s">
        <v>93</v>
      </c>
      <c r="DJ10" s="217"/>
      <c r="DK10" s="218"/>
      <c r="DL10" s="218"/>
      <c r="DM10" s="218"/>
      <c r="DN10" s="218"/>
      <c r="DO10" s="26"/>
      <c r="DP10" s="24"/>
      <c r="DQ10" s="24"/>
      <c r="DR10" s="125"/>
      <c r="DS10" s="216" t="s">
        <v>93</v>
      </c>
      <c r="DT10" s="217"/>
      <c r="DU10" s="218"/>
      <c r="DV10" s="218"/>
      <c r="DW10" s="218"/>
      <c r="DX10" s="218"/>
      <c r="DY10" s="26"/>
      <c r="DZ10" s="24"/>
      <c r="EA10" s="24"/>
      <c r="EB10" s="125"/>
      <c r="EC10" s="216" t="s">
        <v>93</v>
      </c>
      <c r="ED10" s="217"/>
      <c r="EE10" s="218"/>
      <c r="EF10" s="218"/>
      <c r="EG10" s="218"/>
      <c r="EH10" s="218"/>
      <c r="EI10" s="26"/>
      <c r="EJ10" s="24"/>
      <c r="EK10" s="24"/>
      <c r="EL10" s="134"/>
      <c r="EV10" s="134"/>
      <c r="FF10" s="134"/>
      <c r="FP10" s="134"/>
      <c r="FZ10" s="134"/>
      <c r="GJ10" s="134"/>
      <c r="GT10" s="134"/>
      <c r="HD10" s="134"/>
      <c r="HN10" s="134"/>
      <c r="HX10" s="134"/>
    </row>
    <row xmlns:x14ac="http://schemas.microsoft.com/office/spreadsheetml/2009/9/ac" r="11" s="4" customFormat="true" ht="15.6" customHeight="true" x14ac:dyDescent="0.25">
      <c r="A11" s="410" t="str">
        <f ca="true">IF(ISBLANK('Data Summary'!A13),"",'Data Summary'!A13)</f>
        <v>ECU_2019_EMIS</v>
      </c>
      <c r="B11" s="125"/>
      <c r="C11" s="65" t="s">
        <v>94</v>
      </c>
      <c r="D11" s="107"/>
      <c r="E11" s="7"/>
      <c r="F11" s="7"/>
      <c r="G11" s="7"/>
      <c r="H11" s="7"/>
      <c r="I11" s="26"/>
      <c r="J11" s="24"/>
      <c r="K11" s="24"/>
      <c r="L11" s="125"/>
      <c r="M11" s="65" t="s">
        <v>94</v>
      </c>
      <c r="N11" s="19"/>
      <c r="O11" s="7"/>
      <c r="P11" s="7"/>
      <c r="Q11" s="7"/>
      <c r="R11" s="7"/>
      <c r="S11" s="26"/>
      <c r="T11" s="24"/>
      <c r="U11" s="24"/>
      <c r="V11" s="125"/>
      <c r="W11" s="216" t="s">
        <v>94</v>
      </c>
      <c r="X11" s="217"/>
      <c r="Y11" s="218"/>
      <c r="Z11" s="218"/>
      <c r="AA11" s="218"/>
      <c r="AB11" s="218"/>
      <c r="AC11" s="26"/>
      <c r="AD11" s="24"/>
      <c r="AE11" s="24"/>
      <c r="AF11" s="125"/>
      <c r="AG11" s="216" t="s">
        <v>94</v>
      </c>
      <c r="AH11" s="217"/>
      <c r="AI11" s="218"/>
      <c r="AJ11" s="218"/>
      <c r="AK11" s="218"/>
      <c r="AL11" s="218"/>
      <c r="AM11" s="26"/>
      <c r="AN11" s="24"/>
      <c r="AO11" s="24"/>
      <c r="AP11" s="125"/>
      <c r="AQ11" s="216" t="s">
        <v>94</v>
      </c>
      <c r="AR11" s="217"/>
      <c r="AS11" s="218"/>
      <c r="AT11" s="218"/>
      <c r="AU11" s="218"/>
      <c r="AV11" s="218"/>
      <c r="AW11" s="26"/>
      <c r="AX11" s="24"/>
      <c r="AY11" s="24"/>
      <c r="AZ11" s="125"/>
      <c r="BA11" s="216" t="s">
        <v>94</v>
      </c>
      <c r="BB11" s="217"/>
      <c r="BC11" s="218"/>
      <c r="BD11" s="218"/>
      <c r="BE11" s="218"/>
      <c r="BF11" s="218"/>
      <c r="BG11" s="26"/>
      <c r="BH11" s="24"/>
      <c r="BI11" s="24"/>
      <c r="BJ11" s="125"/>
      <c r="BK11" s="216" t="s">
        <v>94</v>
      </c>
      <c r="BL11" s="217"/>
      <c r="BM11" s="218"/>
      <c r="BN11" s="218"/>
      <c r="BO11" s="218"/>
      <c r="BP11" s="218"/>
      <c r="BQ11" s="26"/>
      <c r="BR11" s="24"/>
      <c r="BS11" s="24"/>
      <c r="BT11" s="125"/>
      <c r="BU11" s="216" t="s">
        <v>94</v>
      </c>
      <c r="BV11" s="217"/>
      <c r="BW11" s="218"/>
      <c r="BX11" s="218"/>
      <c r="BY11" s="218"/>
      <c r="BZ11" s="218"/>
      <c r="CA11" s="26"/>
      <c r="CB11" s="24"/>
      <c r="CC11" s="24"/>
      <c r="CD11" s="125"/>
      <c r="CE11" s="216" t="s">
        <v>94</v>
      </c>
      <c r="CF11" s="217"/>
      <c r="CG11" s="218"/>
      <c r="CH11" s="218"/>
      <c r="CI11" s="218"/>
      <c r="CJ11" s="218"/>
      <c r="CK11" s="26"/>
      <c r="CL11" s="24"/>
      <c r="CM11" s="24"/>
      <c r="CN11" s="125"/>
      <c r="CO11" s="216" t="s">
        <v>94</v>
      </c>
      <c r="CP11" s="217"/>
      <c r="CQ11" s="218"/>
      <c r="CR11" s="218"/>
      <c r="CS11" s="218"/>
      <c r="CT11" s="218"/>
      <c r="CU11" s="26"/>
      <c r="CV11" s="24"/>
      <c r="CW11" s="24"/>
      <c r="CX11" s="125"/>
      <c r="CY11" s="216" t="s">
        <v>94</v>
      </c>
      <c r="CZ11" s="217"/>
      <c r="DA11" s="218"/>
      <c r="DB11" s="218"/>
      <c r="DC11" s="218"/>
      <c r="DD11" s="218"/>
      <c r="DE11" s="26"/>
      <c r="DF11" s="24"/>
      <c r="DG11" s="24"/>
      <c r="DH11" s="125"/>
      <c r="DI11" s="216" t="s">
        <v>94</v>
      </c>
      <c r="DJ11" s="217"/>
      <c r="DK11" s="218"/>
      <c r="DL11" s="218"/>
      <c r="DM11" s="218"/>
      <c r="DN11" s="218"/>
      <c r="DO11" s="26"/>
      <c r="DP11" s="24"/>
      <c r="DQ11" s="24"/>
      <c r="DR11" s="125"/>
      <c r="DS11" s="216" t="s">
        <v>94</v>
      </c>
      <c r="DT11" s="217"/>
      <c r="DU11" s="218"/>
      <c r="DV11" s="218"/>
      <c r="DW11" s="218"/>
      <c r="DX11" s="218"/>
      <c r="DY11" s="26"/>
      <c r="DZ11" s="24"/>
      <c r="EA11" s="24"/>
      <c r="EB11" s="125"/>
      <c r="EC11" s="216" t="s">
        <v>94</v>
      </c>
      <c r="ED11" s="217"/>
      <c r="EE11" s="218"/>
      <c r="EF11" s="218"/>
      <c r="EG11" s="218"/>
      <c r="EH11" s="218"/>
      <c r="EI11" s="26"/>
      <c r="EJ11" s="24"/>
      <c r="EK11" s="24"/>
      <c r="EL11" s="134"/>
      <c r="EV11" s="134"/>
      <c r="FF11" s="134"/>
      <c r="FP11" s="134"/>
      <c r="FZ11" s="134"/>
      <c r="GJ11" s="134"/>
      <c r="GT11" s="134"/>
      <c r="HD11" s="134"/>
      <c r="HN11" s="134"/>
      <c r="HX11" s="134"/>
    </row>
    <row xmlns:x14ac="http://schemas.microsoft.com/office/spreadsheetml/2009/9/ac" r="12" s="279" customFormat="true" ht="18" customHeight="true" x14ac:dyDescent="0.2">
      <c r="A12" s="410" t="str">
        <f ca="true">IF(ISBLANK('Data Summary'!A14),"",'Data Summary'!A14)</f>
        <v>ECU_2019_UIS</v>
      </c>
      <c r="B12" s="273" t="s">
        <v>55</v>
      </c>
      <c r="C12" s="274" t="s">
        <v>27</v>
      </c>
      <c r="D12" s="275"/>
      <c r="E12" s="275"/>
      <c r="F12" s="275"/>
      <c r="G12" s="275"/>
      <c r="H12" s="275"/>
      <c r="I12" s="276"/>
      <c r="J12" s="270"/>
      <c r="K12" s="270"/>
      <c r="L12" s="273" t="s">
        <v>55</v>
      </c>
      <c r="M12" s="274" t="s">
        <v>27</v>
      </c>
      <c r="N12" s="275"/>
      <c r="O12" s="275"/>
      <c r="P12" s="275"/>
      <c r="Q12" s="275"/>
      <c r="R12" s="275"/>
      <c r="S12" s="276"/>
      <c r="T12" s="270"/>
      <c r="U12" s="270"/>
      <c r="V12" s="273" t="s">
        <v>55</v>
      </c>
      <c r="W12" s="274" t="s">
        <v>27</v>
      </c>
      <c r="X12" s="277"/>
      <c r="Y12" s="277"/>
      <c r="Z12" s="277"/>
      <c r="AA12" s="277"/>
      <c r="AB12" s="277"/>
      <c r="AC12" s="276"/>
      <c r="AD12" s="270"/>
      <c r="AE12" s="270"/>
      <c r="AF12" s="273" t="s">
        <v>55</v>
      </c>
      <c r="AG12" s="274" t="s">
        <v>27</v>
      </c>
      <c r="AH12" s="277"/>
      <c r="AI12" s="277"/>
      <c r="AJ12" s="277"/>
      <c r="AK12" s="277"/>
      <c r="AL12" s="277"/>
      <c r="AM12" s="276"/>
      <c r="AN12" s="270"/>
      <c r="AO12" s="270"/>
      <c r="AP12" s="273" t="s">
        <v>55</v>
      </c>
      <c r="AQ12" s="274" t="s">
        <v>27</v>
      </c>
      <c r="AR12" s="277"/>
      <c r="AS12" s="277"/>
      <c r="AT12" s="277"/>
      <c r="AU12" s="277"/>
      <c r="AV12" s="277"/>
      <c r="AW12" s="276"/>
      <c r="AX12" s="270"/>
      <c r="AY12" s="270"/>
      <c r="AZ12" s="273" t="s">
        <v>55</v>
      </c>
      <c r="BA12" s="274" t="s">
        <v>27</v>
      </c>
      <c r="BB12" s="277"/>
      <c r="BC12" s="277"/>
      <c r="BD12" s="277"/>
      <c r="BE12" s="277"/>
      <c r="BF12" s="277"/>
      <c r="BG12" s="276"/>
      <c r="BH12" s="270"/>
      <c r="BI12" s="270"/>
      <c r="BJ12" s="273" t="s">
        <v>55</v>
      </c>
      <c r="BK12" s="274" t="s">
        <v>27</v>
      </c>
      <c r="BL12" s="277"/>
      <c r="BM12" s="277"/>
      <c r="BN12" s="277"/>
      <c r="BO12" s="277"/>
      <c r="BP12" s="277"/>
      <c r="BQ12" s="276"/>
      <c r="BR12" s="270"/>
      <c r="BS12" s="270"/>
      <c r="BT12" s="273" t="s">
        <v>55</v>
      </c>
      <c r="BU12" s="274" t="s">
        <v>27</v>
      </c>
      <c r="BV12" s="277"/>
      <c r="BW12" s="277"/>
      <c r="BX12" s="277"/>
      <c r="BY12" s="277"/>
      <c r="BZ12" s="277"/>
      <c r="CA12" s="276"/>
      <c r="CB12" s="270"/>
      <c r="CC12" s="270"/>
      <c r="CD12" s="273" t="s">
        <v>55</v>
      </c>
      <c r="CE12" s="274" t="s">
        <v>27</v>
      </c>
      <c r="CF12" s="277"/>
      <c r="CG12" s="277"/>
      <c r="CH12" s="277"/>
      <c r="CI12" s="277"/>
      <c r="CJ12" s="277"/>
      <c r="CK12" s="276"/>
      <c r="CL12" s="270"/>
      <c r="CM12" s="270"/>
      <c r="CN12" s="273" t="s">
        <v>55</v>
      </c>
      <c r="CO12" s="274" t="s">
        <v>27</v>
      </c>
      <c r="CP12" s="277"/>
      <c r="CQ12" s="277"/>
      <c r="CR12" s="277"/>
      <c r="CS12" s="277"/>
      <c r="CT12" s="277"/>
      <c r="CU12" s="276"/>
      <c r="CV12" s="270"/>
      <c r="CW12" s="270"/>
      <c r="CX12" s="273" t="s">
        <v>55</v>
      </c>
      <c r="CY12" s="274" t="s">
        <v>27</v>
      </c>
      <c r="CZ12" s="277"/>
      <c r="DA12" s="277"/>
      <c r="DB12" s="277"/>
      <c r="DC12" s="277"/>
      <c r="DD12" s="277"/>
      <c r="DE12" s="276"/>
      <c r="DF12" s="270"/>
      <c r="DG12" s="270"/>
      <c r="DH12" s="273" t="s">
        <v>55</v>
      </c>
      <c r="DI12" s="274" t="s">
        <v>27</v>
      </c>
      <c r="DJ12" s="277"/>
      <c r="DK12" s="277"/>
      <c r="DL12" s="277"/>
      <c r="DM12" s="277"/>
      <c r="DN12" s="277"/>
      <c r="DO12" s="276"/>
      <c r="DP12" s="270"/>
      <c r="DQ12" s="270"/>
      <c r="DR12" s="273" t="s">
        <v>55</v>
      </c>
      <c r="DS12" s="274" t="s">
        <v>27</v>
      </c>
      <c r="DT12" s="277"/>
      <c r="DU12" s="277"/>
      <c r="DV12" s="277"/>
      <c r="DW12" s="277"/>
      <c r="DX12" s="277"/>
      <c r="DY12" s="276"/>
      <c r="DZ12" s="270"/>
      <c r="EA12" s="270"/>
      <c r="EB12" s="273" t="s">
        <v>55</v>
      </c>
      <c r="EC12" s="274" t="s">
        <v>27</v>
      </c>
      <c r="ED12" s="277"/>
      <c r="EE12" s="277"/>
      <c r="EF12" s="277"/>
      <c r="EG12" s="277"/>
      <c r="EH12" s="277"/>
      <c r="EI12" s="276"/>
      <c r="EJ12" s="270"/>
      <c r="EK12" s="270"/>
      <c r="EL12" s="278"/>
      <c r="EV12" s="278"/>
      <c r="FF12" s="278"/>
      <c r="FP12" s="278"/>
      <c r="FZ12" s="278"/>
      <c r="GJ12" s="278"/>
      <c r="GT12" s="278"/>
      <c r="HD12" s="278"/>
      <c r="HN12" s="278"/>
      <c r="HX12" s="278"/>
    </row>
    <row xmlns:x14ac="http://schemas.microsoft.com/office/spreadsheetml/2009/9/ac" r="13" s="14" customFormat="true" ht="14.25" customHeight="true" x14ac:dyDescent="0.2">
      <c r="A13" s="410" t="str">
        <f ca="true">IF(ISBLANK('Data Summary'!A15),"",'Data Summary'!A15)</f>
        <v>ECU_2019_LLECE</v>
      </c>
      <c r="B13" s="126" t="s">
        <v>53</v>
      </c>
      <c r="C13" s="5">
        <v>0</v>
      </c>
      <c r="D13" s="45"/>
      <c r="E13" s="45"/>
      <c r="F13" s="45"/>
      <c r="G13" s="45"/>
      <c r="H13" s="45"/>
      <c r="I13" s="66"/>
      <c r="J13" s="11"/>
      <c r="K13" s="11"/>
      <c r="L13" s="126" t="s">
        <v>53</v>
      </c>
      <c r="M13" s="5">
        <v>0</v>
      </c>
      <c r="N13" s="45"/>
      <c r="O13" s="45"/>
      <c r="P13" s="45"/>
      <c r="Q13" s="45"/>
      <c r="R13" s="45"/>
      <c r="S13" s="66"/>
      <c r="T13" s="11"/>
      <c r="U13" s="11"/>
      <c r="V13" s="126" t="s">
        <v>53</v>
      </c>
      <c r="W13" s="5">
        <v>0</v>
      </c>
      <c r="X13" s="45"/>
      <c r="Y13" s="45"/>
      <c r="Z13" s="45"/>
      <c r="AA13" s="45"/>
      <c r="AB13" s="45"/>
      <c r="AC13" s="66"/>
      <c r="AD13" s="11"/>
      <c r="AE13" s="11"/>
      <c r="AF13" s="126" t="s">
        <v>53</v>
      </c>
      <c r="AG13" s="5">
        <v>0</v>
      </c>
      <c r="AH13" s="45"/>
      <c r="AI13" s="45"/>
      <c r="AJ13" s="45"/>
      <c r="AK13" s="45"/>
      <c r="AL13" s="45"/>
      <c r="AM13" s="66"/>
      <c r="AN13" s="11"/>
      <c r="AO13" s="11"/>
      <c r="AP13" s="126" t="s">
        <v>53</v>
      </c>
      <c r="AQ13" s="5">
        <v>0</v>
      </c>
      <c r="AR13" s="45"/>
      <c r="AS13" s="45"/>
      <c r="AT13" s="45"/>
      <c r="AU13" s="45"/>
      <c r="AV13" s="45"/>
      <c r="AW13" s="66"/>
      <c r="AX13" s="11"/>
      <c r="AY13" s="11"/>
      <c r="AZ13" s="126" t="s">
        <v>53</v>
      </c>
      <c r="BA13" s="5">
        <v>0</v>
      </c>
      <c r="BB13" s="45"/>
      <c r="BC13" s="45"/>
      <c r="BD13" s="45"/>
      <c r="BE13" s="45"/>
      <c r="BF13" s="45"/>
      <c r="BG13" s="66"/>
      <c r="BH13" s="11"/>
      <c r="BI13" s="11"/>
      <c r="BJ13" s="126" t="s">
        <v>53</v>
      </c>
      <c r="BK13" s="5">
        <v>0</v>
      </c>
      <c r="BL13" s="45"/>
      <c r="BM13" s="45"/>
      <c r="BN13" s="45"/>
      <c r="BO13" s="45"/>
      <c r="BP13" s="45"/>
      <c r="BQ13" s="66"/>
      <c r="BR13" s="11"/>
      <c r="BS13" s="11"/>
      <c r="BT13" s="126" t="s">
        <v>53</v>
      </c>
      <c r="BU13" s="5">
        <v>0</v>
      </c>
      <c r="BV13" s="45"/>
      <c r="BW13" s="45"/>
      <c r="BX13" s="45"/>
      <c r="BY13" s="45"/>
      <c r="BZ13" s="45"/>
      <c r="CA13" s="66"/>
      <c r="CB13" s="11"/>
      <c r="CC13" s="11"/>
      <c r="CD13" s="126" t="s">
        <v>53</v>
      </c>
      <c r="CE13" s="5">
        <v>0</v>
      </c>
      <c r="CF13" s="45"/>
      <c r="CG13" s="45"/>
      <c r="CH13" s="45"/>
      <c r="CI13" s="45"/>
      <c r="CJ13" s="45"/>
      <c r="CK13" s="66"/>
      <c r="CL13" s="11"/>
      <c r="CM13" s="11"/>
      <c r="CN13" s="126" t="s">
        <v>53</v>
      </c>
      <c r="CO13" s="5">
        <v>0</v>
      </c>
      <c r="CP13" s="45"/>
      <c r="CQ13" s="45"/>
      <c r="CR13" s="45"/>
      <c r="CS13" s="45"/>
      <c r="CT13" s="45"/>
      <c r="CU13" s="66"/>
      <c r="CV13" s="11"/>
      <c r="CW13" s="11"/>
      <c r="CX13" s="126" t="s">
        <v>53</v>
      </c>
      <c r="CY13" s="5">
        <v>0</v>
      </c>
      <c r="CZ13" s="45">
        <v>0.91810999999999998</v>
      </c>
      <c r="DA13" s="45">
        <v>0.82296999999999998</v>
      </c>
      <c r="DB13" s="45">
        <v>0.99668000000000001</v>
      </c>
      <c r="DC13" s="45">
        <v>0.39333208466004871</v>
      </c>
      <c r="DD13" s="45">
        <v>0.93773760243304882</v>
      </c>
      <c r="DE13" s="66">
        <v>0.35771065182829892</v>
      </c>
      <c r="DF13" s="11"/>
      <c r="DG13" s="11"/>
      <c r="DH13" s="126" t="s">
        <v>53</v>
      </c>
      <c r="DI13" s="5">
        <v>0</v>
      </c>
      <c r="DJ13" s="45"/>
      <c r="DK13" s="45"/>
      <c r="DL13" s="45"/>
      <c r="DM13" s="45"/>
      <c r="DN13" s="45"/>
      <c r="DO13" s="66"/>
      <c r="DP13" s="11"/>
      <c r="DQ13" s="11"/>
      <c r="DR13" s="126" t="s">
        <v>53</v>
      </c>
      <c r="DS13" s="5">
        <v>0</v>
      </c>
      <c r="DT13" s="45"/>
      <c r="DU13" s="45"/>
      <c r="DV13" s="45"/>
      <c r="DW13" s="45"/>
      <c r="DX13" s="45"/>
      <c r="DY13" s="66"/>
      <c r="DZ13" s="11"/>
      <c r="EA13" s="11"/>
      <c r="EB13" s="126" t="s">
        <v>53</v>
      </c>
      <c r="EC13" s="5">
        <v>0</v>
      </c>
      <c r="ED13" s="45"/>
      <c r="EE13" s="45"/>
      <c r="EF13" s="45"/>
      <c r="EG13" s="45"/>
      <c r="EH13" s="45"/>
      <c r="EI13" s="66"/>
      <c r="EJ13" s="11"/>
      <c r="EK13" s="11"/>
      <c r="EL13" s="136"/>
      <c r="EV13" s="136"/>
      <c r="FF13" s="136"/>
      <c r="FP13" s="136"/>
      <c r="FZ13" s="136"/>
      <c r="GJ13" s="136"/>
      <c r="GT13" s="136"/>
      <c r="HD13" s="136"/>
      <c r="HN13" s="136"/>
      <c r="HX13" s="136"/>
    </row>
    <row xmlns:x14ac="http://schemas.microsoft.com/office/spreadsheetml/2009/9/ac" r="14" x14ac:dyDescent="0.25">
      <c r="A14" s="410" t="str">
        <f ca="true">IF(ISBLANK('Data Summary'!A16),"",'Data Summary'!A16)</f>
        <v>ECU_2020_CEN</v>
      </c>
      <c r="B14" s="127" t="s">
        <v>91</v>
      </c>
      <c r="C14" s="22">
        <v>0</v>
      </c>
      <c r="D14" s="45"/>
      <c r="E14" s="45"/>
      <c r="F14" s="45"/>
      <c r="G14" s="45"/>
      <c r="H14" s="45"/>
      <c r="I14" s="66"/>
      <c r="J14" s="11"/>
      <c r="K14" s="11"/>
      <c r="L14" s="127" t="s">
        <v>91</v>
      </c>
      <c r="M14" s="22">
        <v>0</v>
      </c>
      <c r="N14" s="45"/>
      <c r="O14" s="45"/>
      <c r="P14" s="45"/>
      <c r="Q14" s="45"/>
      <c r="R14" s="45"/>
      <c r="S14" s="66"/>
      <c r="T14" s="11"/>
      <c r="U14" s="11"/>
      <c r="V14" s="127" t="s">
        <v>91</v>
      </c>
      <c r="W14" s="219">
        <v>0</v>
      </c>
      <c r="X14" s="45"/>
      <c r="Y14" s="45"/>
      <c r="Z14" s="45"/>
      <c r="AA14" s="45"/>
      <c r="AB14" s="45"/>
      <c r="AC14" s="66"/>
      <c r="AD14" s="11"/>
      <c r="AE14" s="11"/>
      <c r="AF14" s="127" t="s">
        <v>91</v>
      </c>
      <c r="AG14" s="219">
        <v>0</v>
      </c>
      <c r="AH14" s="45"/>
      <c r="AI14" s="45"/>
      <c r="AJ14" s="45"/>
      <c r="AK14" s="45"/>
      <c r="AL14" s="45"/>
      <c r="AM14" s="66"/>
      <c r="AN14" s="11"/>
      <c r="AO14" s="11"/>
      <c r="AP14" s="127" t="s">
        <v>91</v>
      </c>
      <c r="AQ14" s="219">
        <v>0</v>
      </c>
      <c r="AR14" s="45"/>
      <c r="AS14" s="45"/>
      <c r="AT14" s="45"/>
      <c r="AU14" s="45"/>
      <c r="AV14" s="45"/>
      <c r="AW14" s="66"/>
      <c r="AX14" s="11"/>
      <c r="AY14" s="11"/>
      <c r="AZ14" s="127" t="s">
        <v>91</v>
      </c>
      <c r="BA14" s="219">
        <v>0</v>
      </c>
      <c r="BB14" s="45"/>
      <c r="BC14" s="45"/>
      <c r="BD14" s="45"/>
      <c r="BE14" s="45"/>
      <c r="BF14" s="45"/>
      <c r="BG14" s="66"/>
      <c r="BH14" s="11"/>
      <c r="BI14" s="11"/>
      <c r="BJ14" s="127" t="s">
        <v>91</v>
      </c>
      <c r="BK14" s="219">
        <v>0</v>
      </c>
      <c r="BL14" s="45"/>
      <c r="BM14" s="45"/>
      <c r="BN14" s="45"/>
      <c r="BO14" s="45"/>
      <c r="BP14" s="45"/>
      <c r="BQ14" s="66"/>
      <c r="BR14" s="11"/>
      <c r="BS14" s="11"/>
      <c r="BT14" s="127" t="s">
        <v>91</v>
      </c>
      <c r="BU14" s="219">
        <v>0</v>
      </c>
      <c r="BV14" s="45"/>
      <c r="BW14" s="45"/>
      <c r="BX14" s="45"/>
      <c r="BY14" s="45"/>
      <c r="BZ14" s="45"/>
      <c r="CA14" s="66"/>
      <c r="CB14" s="11"/>
      <c r="CC14" s="11"/>
      <c r="CD14" s="127" t="s">
        <v>91</v>
      </c>
      <c r="CE14" s="219">
        <v>0</v>
      </c>
      <c r="CF14" s="45"/>
      <c r="CG14" s="45"/>
      <c r="CH14" s="45"/>
      <c r="CI14" s="45"/>
      <c r="CJ14" s="45"/>
      <c r="CK14" s="66"/>
      <c r="CL14" s="11"/>
      <c r="CM14" s="11"/>
      <c r="CN14" s="127" t="s">
        <v>91</v>
      </c>
      <c r="CO14" s="219">
        <v>0</v>
      </c>
      <c r="CP14" s="45"/>
      <c r="CQ14" s="45"/>
      <c r="CR14" s="45"/>
      <c r="CS14" s="45"/>
      <c r="CT14" s="45"/>
      <c r="CU14" s="66"/>
      <c r="CV14" s="11"/>
      <c r="CW14" s="11"/>
      <c r="CX14" s="127" t="s">
        <v>91</v>
      </c>
      <c r="CY14" s="219">
        <v>0</v>
      </c>
      <c r="CZ14" s="45">
        <v>0</v>
      </c>
      <c r="DA14" s="45">
        <v>0</v>
      </c>
      <c r="DB14" s="45">
        <v>0</v>
      </c>
      <c r="DC14" s="45">
        <v>0</v>
      </c>
      <c r="DD14" s="45">
        <v>0</v>
      </c>
      <c r="DE14" s="66">
        <v>0</v>
      </c>
      <c r="DF14" s="11"/>
      <c r="DG14" s="11"/>
      <c r="DH14" s="127" t="s">
        <v>91</v>
      </c>
      <c r="DI14" s="219">
        <v>0</v>
      </c>
      <c r="DJ14" s="45"/>
      <c r="DK14" s="45"/>
      <c r="DL14" s="45"/>
      <c r="DM14" s="45"/>
      <c r="DN14" s="45"/>
      <c r="DO14" s="66"/>
      <c r="DP14" s="11"/>
      <c r="DQ14" s="11"/>
      <c r="DR14" s="127" t="s">
        <v>91</v>
      </c>
      <c r="DS14" s="219">
        <v>0</v>
      </c>
      <c r="DT14" s="45"/>
      <c r="DU14" s="45"/>
      <c r="DV14" s="45"/>
      <c r="DW14" s="45"/>
      <c r="DX14" s="45"/>
      <c r="DY14" s="66"/>
      <c r="DZ14" s="11"/>
      <c r="EA14" s="11"/>
      <c r="EB14" s="127" t="s">
        <v>91</v>
      </c>
      <c r="EC14" s="219">
        <v>0</v>
      </c>
      <c r="ED14" s="45"/>
      <c r="EE14" s="45"/>
      <c r="EF14" s="45"/>
      <c r="EG14" s="45"/>
      <c r="EH14" s="45"/>
      <c r="EI14" s="66"/>
      <c r="EJ14" s="11"/>
      <c r="EK14" s="11"/>
    </row>
    <row xmlns:x14ac="http://schemas.microsoft.com/office/spreadsheetml/2009/9/ac" r="15" s="2" customFormat="true" x14ac:dyDescent="0.25">
      <c r="A15" s="410" t="str">
        <f ca="true">IF(ISBLANK('Data Summary'!A17),"",'Data Summary'!A17)</f>
        <v>ECU_2020_UIS</v>
      </c>
      <c r="B15" s="127" t="s">
        <v>147</v>
      </c>
      <c r="C15" s="6">
        <v>1</v>
      </c>
      <c r="D15" s="45">
        <f>H15</f>
        <v>63.758389261744966</v>
      </c>
      <c r="E15" s="7">
        <v>87.8</v>
      </c>
      <c r="F15" s="7">
        <v>33.299999999999997</v>
      </c>
      <c r="G15" s="7"/>
      <c r="H15" s="45">
        <f>95/(95+54)*100</f>
        <v>63.758389261744966</v>
      </c>
      <c r="I15" s="66"/>
      <c r="J15" s="11"/>
      <c r="K15" s="11"/>
      <c r="L15" s="127" t="s">
        <v>147</v>
      </c>
      <c r="M15" s="6">
        <v>1</v>
      </c>
      <c r="N15" s="45">
        <f>R15</f>
        <v>90.303030303030312</v>
      </c>
      <c r="O15" s="7">
        <f>211/228*100</f>
        <v>92.543859649122808</v>
      </c>
      <c r="P15" s="7">
        <f>87/102*100</f>
        <v>85.294117647058826</v>
      </c>
      <c r="Q15" s="7"/>
      <c r="R15" s="45">
        <f>298/330*100</f>
        <v>90.303030303030312</v>
      </c>
      <c r="S15" s="66"/>
      <c r="T15" s="11"/>
      <c r="U15" s="11"/>
      <c r="V15" s="127"/>
      <c r="W15" s="6"/>
      <c r="X15" s="45"/>
      <c r="Y15" s="218"/>
      <c r="Z15" s="218"/>
      <c r="AA15" s="218"/>
      <c r="AB15" s="45"/>
      <c r="AC15" s="66"/>
      <c r="AD15" s="11"/>
      <c r="AE15" s="11"/>
      <c r="AF15" s="127" t="s">
        <v>205</v>
      </c>
      <c r="AG15" s="6">
        <v>1</v>
      </c>
      <c r="AH15" s="45">
        <v>88.7</v>
      </c>
      <c r="AI15" s="218"/>
      <c r="AJ15" s="218"/>
      <c r="AK15" s="218"/>
      <c r="AL15" s="45"/>
      <c r="AM15" s="66"/>
      <c r="AN15" s="11"/>
      <c r="AO15" s="11"/>
      <c r="AP15" s="127"/>
      <c r="AQ15" s="6"/>
      <c r="AR15" s="45"/>
      <c r="AS15" s="218"/>
      <c r="AT15" s="218"/>
      <c r="AU15" s="218"/>
      <c r="AV15" s="45"/>
      <c r="AW15" s="66"/>
      <c r="AX15" s="11"/>
      <c r="AY15" s="11"/>
      <c r="AZ15" s="127" t="s">
        <v>205</v>
      </c>
      <c r="BA15" s="6">
        <v>1</v>
      </c>
      <c r="BB15" s="45">
        <v>89.1</v>
      </c>
      <c r="BC15" s="218"/>
      <c r="BD15" s="218"/>
      <c r="BE15" s="218"/>
      <c r="BF15" s="45"/>
      <c r="BG15" s="66"/>
      <c r="BH15" s="11"/>
      <c r="BI15" s="11"/>
      <c r="BJ15" s="127"/>
      <c r="BK15" s="6"/>
      <c r="BL15" s="45"/>
      <c r="BM15" s="218"/>
      <c r="BN15" s="218"/>
      <c r="BO15" s="218"/>
      <c r="BP15" s="45"/>
      <c r="BQ15" s="66"/>
      <c r="BR15" s="11"/>
      <c r="BS15" s="11"/>
      <c r="BT15" s="127" t="s">
        <v>205</v>
      </c>
      <c r="BU15" s="6">
        <v>1</v>
      </c>
      <c r="BV15" s="45">
        <v>88.9</v>
      </c>
      <c r="BW15" s="218">
        <v>94</v>
      </c>
      <c r="BX15" s="218">
        <v>82.7</v>
      </c>
      <c r="BY15" s="218">
        <v>94</v>
      </c>
      <c r="BZ15" s="45">
        <v>88.5</v>
      </c>
      <c r="CA15" s="66">
        <v>96</v>
      </c>
      <c r="CB15" s="11"/>
      <c r="CC15" s="11"/>
      <c r="CD15" s="127"/>
      <c r="CE15" s="6"/>
      <c r="CF15" s="45"/>
      <c r="CG15" s="218"/>
      <c r="CH15" s="218"/>
      <c r="CI15" s="218"/>
      <c r="CJ15" s="45"/>
      <c r="CK15" s="66"/>
      <c r="CL15" s="11"/>
      <c r="CM15" s="11"/>
      <c r="CN15" s="127" t="s">
        <v>322</v>
      </c>
      <c r="CO15" s="6">
        <v>1</v>
      </c>
      <c r="CP15" s="45">
        <v>86.419753086419746</v>
      </c>
      <c r="CQ15" s="218">
        <v>91.011235955056179</v>
      </c>
      <c r="CR15" s="218">
        <v>73.846153846153854</v>
      </c>
      <c r="CS15" s="218"/>
      <c r="CT15" s="45">
        <v>86.419753086419746</v>
      </c>
      <c r="CU15" s="66">
        <v>89.411764705882362</v>
      </c>
      <c r="CV15" s="11"/>
      <c r="CW15" s="11"/>
      <c r="CX15" s="127" t="s">
        <v>253</v>
      </c>
      <c r="CY15" s="6">
        <v>1</v>
      </c>
      <c r="CZ15" s="45">
        <v>38.039700000000003</v>
      </c>
      <c r="DA15" s="218">
        <v>52.907829999999997</v>
      </c>
      <c r="DB15" s="218">
        <v>25.762609999999999</v>
      </c>
      <c r="DC15" s="218">
        <v>56.358868702004116</v>
      </c>
      <c r="DD15" s="45">
        <v>36.960378474275579</v>
      </c>
      <c r="DE15" s="66">
        <v>67.011128775834663</v>
      </c>
      <c r="DF15" s="11"/>
      <c r="DG15" s="11"/>
      <c r="DH15" s="127"/>
      <c r="DI15" s="6"/>
      <c r="DJ15" s="45"/>
      <c r="DK15" s="218"/>
      <c r="DL15" s="218"/>
      <c r="DM15" s="218"/>
      <c r="DN15" s="45"/>
      <c r="DO15" s="66"/>
      <c r="DP15" s="11"/>
      <c r="DQ15" s="11"/>
      <c r="DR15" s="127"/>
      <c r="DS15" s="6"/>
      <c r="DT15" s="45"/>
      <c r="DU15" s="218"/>
      <c r="DV15" s="218"/>
      <c r="DW15" s="218"/>
      <c r="DX15" s="45"/>
      <c r="DY15" s="66"/>
      <c r="DZ15" s="11"/>
      <c r="EA15" s="11"/>
      <c r="EB15" s="127"/>
      <c r="EC15" s="6"/>
      <c r="ED15" s="45"/>
      <c r="EE15" s="218"/>
      <c r="EF15" s="218"/>
      <c r="EG15" s="218"/>
      <c r="EH15" s="45"/>
      <c r="EI15" s="66"/>
      <c r="EJ15" s="11"/>
      <c r="EK15" s="11"/>
      <c r="EL15" s="137"/>
      <c r="EV15" s="137"/>
      <c r="FF15" s="137"/>
      <c r="FP15" s="137"/>
      <c r="FZ15" s="137"/>
      <c r="GJ15" s="137"/>
      <c r="GT15" s="137"/>
      <c r="HD15" s="137"/>
      <c r="HN15" s="137"/>
      <c r="HX15" s="137"/>
    </row>
    <row xmlns:x14ac="http://schemas.microsoft.com/office/spreadsheetml/2009/9/ac" r="16" s="2" customFormat="true" x14ac:dyDescent="0.25">
      <c r="A16" s="410" t="str">
        <f ca="true">IF(ISBLANK('Data Summary'!A18),"",'Data Summary'!A18)</f>
        <v>ECU_2021_UIS</v>
      </c>
      <c r="B16" s="128"/>
      <c r="C16" s="108"/>
      <c r="D16" s="45"/>
      <c r="E16" s="7"/>
      <c r="F16" s="7"/>
      <c r="G16" s="7"/>
      <c r="H16" s="45"/>
      <c r="I16" s="66"/>
      <c r="J16" s="11"/>
      <c r="K16" s="11"/>
      <c r="L16" s="127"/>
      <c r="M16" s="13"/>
      <c r="N16" s="45"/>
      <c r="O16" s="7"/>
      <c r="P16" s="7"/>
      <c r="Q16" s="7"/>
      <c r="R16" s="45"/>
      <c r="S16" s="66"/>
      <c r="T16" s="11"/>
      <c r="U16" s="11"/>
      <c r="V16" s="127"/>
      <c r="W16" s="220"/>
      <c r="X16" s="45"/>
      <c r="Y16" s="218"/>
      <c r="Z16" s="218"/>
      <c r="AA16" s="218"/>
      <c r="AB16" s="45"/>
      <c r="AC16" s="66"/>
      <c r="AD16" s="11"/>
      <c r="AE16" s="11"/>
      <c r="AF16" s="127" t="s">
        <v>206</v>
      </c>
      <c r="AG16" s="220">
        <v>0</v>
      </c>
      <c r="AH16" s="45">
        <v>11.299999999999997</v>
      </c>
      <c r="AI16" s="218"/>
      <c r="AJ16" s="218"/>
      <c r="AK16" s="218"/>
      <c r="AL16" s="45"/>
      <c r="AM16" s="66"/>
      <c r="AN16" s="11"/>
      <c r="AO16" s="11"/>
      <c r="AP16" s="127"/>
      <c r="AQ16" s="220"/>
      <c r="AR16" s="45"/>
      <c r="AS16" s="218"/>
      <c r="AT16" s="218"/>
      <c r="AU16" s="218"/>
      <c r="AV16" s="45"/>
      <c r="AW16" s="66"/>
      <c r="AX16" s="11"/>
      <c r="AY16" s="11"/>
      <c r="AZ16" s="127" t="s">
        <v>206</v>
      </c>
      <c r="BA16" s="220">
        <v>0</v>
      </c>
      <c r="BB16" s="45">
        <v>10.900000000000006</v>
      </c>
      <c r="BC16" s="218"/>
      <c r="BD16" s="218"/>
      <c r="BE16" s="218"/>
      <c r="BF16" s="45"/>
      <c r="BG16" s="66"/>
      <c r="BH16" s="11"/>
      <c r="BI16" s="11"/>
      <c r="BJ16" s="127"/>
      <c r="BK16" s="220"/>
      <c r="BL16" s="45"/>
      <c r="BM16" s="218"/>
      <c r="BN16" s="218"/>
      <c r="BO16" s="218"/>
      <c r="BP16" s="45"/>
      <c r="BQ16" s="66"/>
      <c r="BR16" s="11"/>
      <c r="BS16" s="11"/>
      <c r="BT16" s="127" t="s">
        <v>206</v>
      </c>
      <c r="BU16" s="220">
        <v>0</v>
      </c>
      <c r="BV16" s="45">
        <v>11.099999999999994</v>
      </c>
      <c r="BW16" s="218">
        <v>6</v>
      </c>
      <c r="BX16" s="218">
        <v>17.299999999999997</v>
      </c>
      <c r="BY16" s="218">
        <v>6</v>
      </c>
      <c r="BZ16" s="45">
        <v>11.5</v>
      </c>
      <c r="CA16" s="66">
        <v>4</v>
      </c>
      <c r="CB16" s="11"/>
      <c r="CC16" s="11"/>
      <c r="CD16" s="127"/>
      <c r="CE16" s="220"/>
      <c r="CF16" s="45"/>
      <c r="CG16" s="218"/>
      <c r="CH16" s="218"/>
      <c r="CI16" s="218"/>
      <c r="CJ16" s="45"/>
      <c r="CK16" s="66"/>
      <c r="CL16" s="11"/>
      <c r="CM16" s="11"/>
      <c r="CN16" s="127"/>
      <c r="CO16" s="220"/>
      <c r="CP16" s="45"/>
      <c r="CQ16" s="218"/>
      <c r="CR16" s="218"/>
      <c r="CS16" s="218"/>
      <c r="CT16" s="45"/>
      <c r="CU16" s="66"/>
      <c r="CV16" s="11"/>
      <c r="CW16" s="11"/>
      <c r="CX16" s="127" t="s">
        <v>254</v>
      </c>
      <c r="CY16" s="220">
        <v>1</v>
      </c>
      <c r="CZ16" s="45">
        <v>25.95533</v>
      </c>
      <c r="DA16" s="218">
        <v>18.03219</v>
      </c>
      <c r="DB16" s="218">
        <v>32.497729999999997</v>
      </c>
      <c r="DC16" s="218">
        <v>22.551039520509459</v>
      </c>
      <c r="DD16" s="45">
        <v>26.400270338768266</v>
      </c>
      <c r="DE16" s="66">
        <v>17.448330683624803</v>
      </c>
      <c r="DF16" s="11"/>
      <c r="DG16" s="11"/>
      <c r="DH16" s="127"/>
      <c r="DI16" s="220"/>
      <c r="DJ16" s="45"/>
      <c r="DK16" s="218"/>
      <c r="DL16" s="218"/>
      <c r="DM16" s="218"/>
      <c r="DN16" s="45"/>
      <c r="DO16" s="66"/>
      <c r="DP16" s="11"/>
      <c r="DQ16" s="11"/>
      <c r="DR16" s="127"/>
      <c r="DS16" s="220"/>
      <c r="DT16" s="45"/>
      <c r="DU16" s="218"/>
      <c r="DV16" s="218"/>
      <c r="DW16" s="218"/>
      <c r="DX16" s="45"/>
      <c r="DY16" s="66"/>
      <c r="DZ16" s="11"/>
      <c r="EA16" s="11"/>
      <c r="EB16" s="127"/>
      <c r="EC16" s="220"/>
      <c r="ED16" s="45"/>
      <c r="EE16" s="218"/>
      <c r="EF16" s="218"/>
      <c r="EG16" s="218"/>
      <c r="EH16" s="45"/>
      <c r="EI16" s="66"/>
      <c r="EJ16" s="11"/>
      <c r="EK16" s="11"/>
      <c r="EL16" s="137"/>
      <c r="EV16" s="137"/>
      <c r="FF16" s="137"/>
      <c r="FP16" s="137"/>
      <c r="FZ16" s="137"/>
      <c r="GJ16" s="137"/>
      <c r="GT16" s="137"/>
      <c r="HD16" s="137"/>
      <c r="HN16" s="137"/>
      <c r="HX16" s="137"/>
    </row>
    <row xmlns:x14ac="http://schemas.microsoft.com/office/spreadsheetml/2009/9/ac" r="17" s="2" customFormat="true" x14ac:dyDescent="0.25">
      <c r="A17" s="410" t="str">
        <f ca="true">IF(ISBLANK('Data Summary'!A19),"",'Data Summary'!A19)</f>
        <v>ECU_2022_UIS</v>
      </c>
      <c r="B17" s="128"/>
      <c r="C17" s="108"/>
      <c r="D17" s="45"/>
      <c r="E17" s="7"/>
      <c r="F17" s="7"/>
      <c r="G17" s="7"/>
      <c r="H17" s="45"/>
      <c r="I17" s="26"/>
      <c r="J17" s="11"/>
      <c r="K17" s="11"/>
      <c r="L17" s="127"/>
      <c r="M17" s="13"/>
      <c r="N17" s="45"/>
      <c r="O17" s="7"/>
      <c r="P17" s="7"/>
      <c r="Q17" s="7"/>
      <c r="R17" s="7"/>
      <c r="S17" s="26"/>
      <c r="T17" s="11"/>
      <c r="U17" s="11"/>
      <c r="V17" s="127"/>
      <c r="W17" s="220"/>
      <c r="X17" s="45"/>
      <c r="Y17" s="218"/>
      <c r="Z17" s="218"/>
      <c r="AA17" s="218"/>
      <c r="AB17" s="218"/>
      <c r="AC17" s="26"/>
      <c r="AD17" s="11"/>
      <c r="AE17" s="11"/>
      <c r="AF17" s="127"/>
      <c r="AG17" s="220"/>
      <c r="AH17" s="45"/>
      <c r="AI17" s="218"/>
      <c r="AJ17" s="218"/>
      <c r="AK17" s="218"/>
      <c r="AL17" s="218"/>
      <c r="AM17" s="26"/>
      <c r="AN17" s="11"/>
      <c r="AO17" s="11"/>
      <c r="AP17" s="127"/>
      <c r="AQ17" s="220"/>
      <c r="AR17" s="45"/>
      <c r="AS17" s="218"/>
      <c r="AT17" s="218"/>
      <c r="AU17" s="218"/>
      <c r="AV17" s="218"/>
      <c r="AW17" s="26"/>
      <c r="AX17" s="11"/>
      <c r="AY17" s="11"/>
      <c r="AZ17" s="127"/>
      <c r="BA17" s="220"/>
      <c r="BB17" s="45"/>
      <c r="BC17" s="218"/>
      <c r="BD17" s="218"/>
      <c r="BE17" s="218"/>
      <c r="BF17" s="218"/>
      <c r="BG17" s="26"/>
      <c r="BH17" s="11"/>
      <c r="BI17" s="11"/>
      <c r="BJ17" s="127"/>
      <c r="BK17" s="220"/>
      <c r="BL17" s="45"/>
      <c r="BM17" s="218"/>
      <c r="BN17" s="218"/>
      <c r="BO17" s="218"/>
      <c r="BP17" s="218"/>
      <c r="BQ17" s="26"/>
      <c r="BR17" s="11"/>
      <c r="BS17" s="11"/>
      <c r="BT17" s="127"/>
      <c r="BU17" s="220"/>
      <c r="BV17" s="45"/>
      <c r="BW17" s="218"/>
      <c r="BX17" s="218"/>
      <c r="BY17" s="218"/>
      <c r="BZ17" s="218"/>
      <c r="CA17" s="26"/>
      <c r="CB17" s="11"/>
      <c r="CC17" s="11"/>
      <c r="CD17" s="127"/>
      <c r="CE17" s="220"/>
      <c r="CF17" s="45"/>
      <c r="CG17" s="218"/>
      <c r="CH17" s="218"/>
      <c r="CI17" s="218"/>
      <c r="CJ17" s="218"/>
      <c r="CK17" s="26"/>
      <c r="CL17" s="11"/>
      <c r="CM17" s="11"/>
      <c r="CN17" s="127"/>
      <c r="CO17" s="220"/>
      <c r="CP17" s="45"/>
      <c r="CQ17" s="218"/>
      <c r="CR17" s="218"/>
      <c r="CS17" s="218"/>
      <c r="CT17" s="218"/>
      <c r="CU17" s="26"/>
      <c r="CV17" s="11"/>
      <c r="CW17" s="11"/>
      <c r="CX17" s="127" t="s">
        <v>255</v>
      </c>
      <c r="CY17" s="220">
        <v>1</v>
      </c>
      <c r="CZ17" s="45">
        <v>11.265510000000001</v>
      </c>
      <c r="DA17" s="218">
        <v>11.320410000000001</v>
      </c>
      <c r="DB17" s="218">
        <v>11.220179999999999</v>
      </c>
      <c r="DC17" s="218">
        <v>8.2974339764000753</v>
      </c>
      <c r="DD17" s="218">
        <v>11.438709132381515</v>
      </c>
      <c r="DE17" s="26">
        <v>6.8362480127186016</v>
      </c>
      <c r="DF17" s="11"/>
      <c r="DG17" s="11"/>
      <c r="DH17" s="127"/>
      <c r="DI17" s="220"/>
      <c r="DJ17" s="45"/>
      <c r="DK17" s="218"/>
      <c r="DL17" s="218"/>
      <c r="DM17" s="218"/>
      <c r="DN17" s="218"/>
      <c r="DO17" s="26"/>
      <c r="DP17" s="11"/>
      <c r="DQ17" s="11"/>
      <c r="DR17" s="127"/>
      <c r="DS17" s="220"/>
      <c r="DT17" s="45"/>
      <c r="DU17" s="218"/>
      <c r="DV17" s="218"/>
      <c r="DW17" s="218"/>
      <c r="DX17" s="218"/>
      <c r="DY17" s="26"/>
      <c r="DZ17" s="11"/>
      <c r="EA17" s="11"/>
      <c r="EB17" s="127"/>
      <c r="EC17" s="220"/>
      <c r="ED17" s="45"/>
      <c r="EE17" s="218"/>
      <c r="EF17" s="218"/>
      <c r="EG17" s="218"/>
      <c r="EH17" s="218"/>
      <c r="EI17" s="26"/>
      <c r="EJ17" s="11"/>
      <c r="EK17" s="11"/>
      <c r="EL17" s="137"/>
      <c r="EV17" s="137"/>
      <c r="FF17" s="137"/>
      <c r="FP17" s="137"/>
      <c r="FZ17" s="137"/>
      <c r="GJ17" s="137"/>
      <c r="GT17" s="137"/>
      <c r="HD17" s="137"/>
      <c r="HN17" s="137"/>
      <c r="HX17" s="137"/>
    </row>
    <row xmlns:x14ac="http://schemas.microsoft.com/office/spreadsheetml/2009/9/ac" r="18" s="2" customFormat="true" x14ac:dyDescent="0.25">
      <c r="A18" s="411" t="str">
        <f ca="true">IF(ISBLANK('Data Summary'!A20),"",'Data Summary'!A20)</f>
        <v/>
      </c>
      <c r="B18" s="127"/>
      <c r="C18" s="13"/>
      <c r="D18" s="45"/>
      <c r="E18" s="67"/>
      <c r="F18" s="67"/>
      <c r="G18" s="7"/>
      <c r="H18" s="45"/>
      <c r="I18" s="26"/>
      <c r="J18" s="11"/>
      <c r="K18" s="11"/>
      <c r="L18" s="127"/>
      <c r="M18" s="13"/>
      <c r="N18" s="45"/>
      <c r="O18" s="67"/>
      <c r="P18" s="67"/>
      <c r="Q18" s="7"/>
      <c r="R18" s="7"/>
      <c r="S18" s="26"/>
      <c r="T18" s="11"/>
      <c r="U18" s="11"/>
      <c r="V18" s="127"/>
      <c r="W18" s="220"/>
      <c r="X18" s="45"/>
      <c r="Y18" s="67"/>
      <c r="Z18" s="67"/>
      <c r="AA18" s="218"/>
      <c r="AB18" s="218"/>
      <c r="AC18" s="26"/>
      <c r="AD18" s="11"/>
      <c r="AE18" s="11"/>
      <c r="AF18" s="127"/>
      <c r="AG18" s="220"/>
      <c r="AH18" s="45"/>
      <c r="AI18" s="67"/>
      <c r="AJ18" s="67"/>
      <c r="AK18" s="218"/>
      <c r="AL18" s="218"/>
      <c r="AM18" s="26"/>
      <c r="AN18" s="11"/>
      <c r="AO18" s="11"/>
      <c r="AP18" s="127"/>
      <c r="AQ18" s="220"/>
      <c r="AR18" s="45"/>
      <c r="AS18" s="67"/>
      <c r="AT18" s="67"/>
      <c r="AU18" s="218"/>
      <c r="AV18" s="218"/>
      <c r="AW18" s="26"/>
      <c r="AX18" s="11"/>
      <c r="AY18" s="11"/>
      <c r="AZ18" s="127"/>
      <c r="BA18" s="220"/>
      <c r="BB18" s="45"/>
      <c r="BC18" s="67"/>
      <c r="BD18" s="67"/>
      <c r="BE18" s="218"/>
      <c r="BF18" s="218"/>
      <c r="BG18" s="26"/>
      <c r="BH18" s="11"/>
      <c r="BI18" s="11"/>
      <c r="BJ18" s="127"/>
      <c r="BK18" s="220"/>
      <c r="BL18" s="45"/>
      <c r="BM18" s="67"/>
      <c r="BN18" s="67"/>
      <c r="BO18" s="218"/>
      <c r="BP18" s="218"/>
      <c r="BQ18" s="26"/>
      <c r="BR18" s="11"/>
      <c r="BS18" s="11"/>
      <c r="BT18" s="127"/>
      <c r="BU18" s="220"/>
      <c r="BV18" s="45"/>
      <c r="BW18" s="67"/>
      <c r="BX18" s="67"/>
      <c r="BY18" s="218"/>
      <c r="BZ18" s="218"/>
      <c r="CA18" s="26"/>
      <c r="CB18" s="11"/>
      <c r="CC18" s="11"/>
      <c r="CD18" s="127"/>
      <c r="CE18" s="220"/>
      <c r="CF18" s="45"/>
      <c r="CG18" s="67"/>
      <c r="CH18" s="67"/>
      <c r="CI18" s="218"/>
      <c r="CJ18" s="218"/>
      <c r="CK18" s="26"/>
      <c r="CL18" s="11"/>
      <c r="CM18" s="11"/>
      <c r="CN18" s="127"/>
      <c r="CO18" s="220"/>
      <c r="CP18" s="45"/>
      <c r="CQ18" s="67"/>
      <c r="CR18" s="67"/>
      <c r="CS18" s="218"/>
      <c r="CT18" s="218"/>
      <c r="CU18" s="26"/>
      <c r="CV18" s="11"/>
      <c r="CW18" s="11"/>
      <c r="CX18" s="127" t="s">
        <v>256</v>
      </c>
      <c r="CY18" s="220">
        <v>0</v>
      </c>
      <c r="CZ18" s="45">
        <v>5.2936300000000003</v>
      </c>
      <c r="DA18" s="67">
        <v>4.7732299999999999</v>
      </c>
      <c r="DB18" s="67">
        <v>5.7233499999999999</v>
      </c>
      <c r="DC18" s="218">
        <v>2.5847536991946058</v>
      </c>
      <c r="DD18" s="218">
        <v>5.3814311058545243</v>
      </c>
      <c r="DE18" s="26">
        <v>2.1860095389507155</v>
      </c>
      <c r="DF18" s="11"/>
      <c r="DG18" s="11"/>
      <c r="DH18" s="127"/>
      <c r="DI18" s="220"/>
      <c r="DJ18" s="45"/>
      <c r="DK18" s="67"/>
      <c r="DL18" s="67"/>
      <c r="DM18" s="218"/>
      <c r="DN18" s="218"/>
      <c r="DO18" s="26"/>
      <c r="DP18" s="11"/>
      <c r="DQ18" s="11"/>
      <c r="DR18" s="127"/>
      <c r="DS18" s="220"/>
      <c r="DT18" s="45"/>
      <c r="DU18" s="67"/>
      <c r="DV18" s="67"/>
      <c r="DW18" s="218"/>
      <c r="DX18" s="218"/>
      <c r="DY18" s="26"/>
      <c r="DZ18" s="11"/>
      <c r="EA18" s="11"/>
      <c r="EB18" s="127"/>
      <c r="EC18" s="220"/>
      <c r="ED18" s="45"/>
      <c r="EE18" s="67"/>
      <c r="EF18" s="67"/>
      <c r="EG18" s="218"/>
      <c r="EH18" s="218"/>
      <c r="EI18" s="26"/>
      <c r="EJ18" s="11"/>
      <c r="EK18" s="11"/>
      <c r="EL18" s="137"/>
      <c r="EV18" s="137"/>
      <c r="FF18" s="137"/>
      <c r="FP18" s="137"/>
      <c r="FZ18" s="137"/>
      <c r="GJ18" s="137"/>
      <c r="GT18" s="137"/>
      <c r="HD18" s="137"/>
      <c r="HN18" s="137"/>
      <c r="HX18" s="137"/>
    </row>
    <row xmlns:x14ac="http://schemas.microsoft.com/office/spreadsheetml/2009/9/ac" r="19" s="2" customFormat="true" x14ac:dyDescent="0.25">
      <c r="A19" s="411" t="str">
        <f ca="true">IF(ISBLANK('Data Summary'!A21),"",'Data Summary'!A21)</f>
        <v/>
      </c>
      <c r="B19" s="127"/>
      <c r="C19" s="6"/>
      <c r="D19" s="109"/>
      <c r="E19" s="67"/>
      <c r="F19" s="67"/>
      <c r="G19" s="67"/>
      <c r="H19" s="45"/>
      <c r="I19" s="68"/>
      <c r="J19" s="11"/>
      <c r="K19" s="11"/>
      <c r="L19" s="127"/>
      <c r="M19" s="6"/>
      <c r="N19" s="45"/>
      <c r="O19" s="67"/>
      <c r="P19" s="67"/>
      <c r="Q19" s="67"/>
      <c r="R19" s="67"/>
      <c r="S19" s="68"/>
      <c r="T19" s="11"/>
      <c r="U19" s="11"/>
      <c r="V19" s="127"/>
      <c r="W19" s="6"/>
      <c r="X19" s="45"/>
      <c r="Y19" s="67"/>
      <c r="Z19" s="67"/>
      <c r="AA19" s="67"/>
      <c r="AB19" s="67"/>
      <c r="AC19" s="68"/>
      <c r="AD19" s="11"/>
      <c r="AE19" s="11"/>
      <c r="AF19" s="127"/>
      <c r="AG19" s="6"/>
      <c r="AH19" s="45"/>
      <c r="AI19" s="67"/>
      <c r="AJ19" s="67"/>
      <c r="AK19" s="67"/>
      <c r="AL19" s="67"/>
      <c r="AM19" s="68"/>
      <c r="AN19" s="11"/>
      <c r="AO19" s="11"/>
      <c r="AP19" s="127"/>
      <c r="AQ19" s="6"/>
      <c r="AR19" s="45"/>
      <c r="AS19" s="67"/>
      <c r="AT19" s="67"/>
      <c r="AU19" s="67"/>
      <c r="AV19" s="67"/>
      <c r="AW19" s="68"/>
      <c r="AX19" s="11"/>
      <c r="AY19" s="11"/>
      <c r="AZ19" s="127"/>
      <c r="BA19" s="6"/>
      <c r="BB19" s="45"/>
      <c r="BC19" s="67"/>
      <c r="BD19" s="67"/>
      <c r="BE19" s="67"/>
      <c r="BF19" s="67"/>
      <c r="BG19" s="68"/>
      <c r="BH19" s="11"/>
      <c r="BI19" s="11"/>
      <c r="BJ19" s="127"/>
      <c r="BK19" s="6"/>
      <c r="BL19" s="45"/>
      <c r="BM19" s="67"/>
      <c r="BN19" s="67"/>
      <c r="BO19" s="67"/>
      <c r="BP19" s="67"/>
      <c r="BQ19" s="68"/>
      <c r="BR19" s="11"/>
      <c r="BS19" s="11"/>
      <c r="BT19" s="127"/>
      <c r="BU19" s="6"/>
      <c r="BV19" s="45"/>
      <c r="BW19" s="67"/>
      <c r="BX19" s="67"/>
      <c r="BY19" s="67"/>
      <c r="BZ19" s="67"/>
      <c r="CA19" s="68"/>
      <c r="CB19" s="11"/>
      <c r="CC19" s="11"/>
      <c r="CD19" s="127"/>
      <c r="CE19" s="6"/>
      <c r="CF19" s="45"/>
      <c r="CG19" s="67"/>
      <c r="CH19" s="67"/>
      <c r="CI19" s="67"/>
      <c r="CJ19" s="67"/>
      <c r="CK19" s="68"/>
      <c r="CL19" s="11"/>
      <c r="CM19" s="11"/>
      <c r="CN19" s="127"/>
      <c r="CO19" s="6"/>
      <c r="CP19" s="45"/>
      <c r="CQ19" s="67"/>
      <c r="CR19" s="67"/>
      <c r="CS19" s="67"/>
      <c r="CT19" s="67"/>
      <c r="CU19" s="68"/>
      <c r="CV19" s="11"/>
      <c r="CW19" s="11"/>
      <c r="CX19" s="127" t="s">
        <v>257</v>
      </c>
      <c r="CY19" s="6">
        <v>1</v>
      </c>
      <c r="CZ19" s="45">
        <v>4.07775</v>
      </c>
      <c r="DA19" s="67">
        <v>1.1338699999999999</v>
      </c>
      <c r="DB19" s="67">
        <v>6.50861</v>
      </c>
      <c r="DC19" s="67">
        <v>2.4161828057688703</v>
      </c>
      <c r="DD19" s="67">
        <v>4.1480104756272702</v>
      </c>
      <c r="DE19" s="68">
        <v>1.152623211446741</v>
      </c>
      <c r="DF19" s="11"/>
      <c r="DG19" s="11"/>
      <c r="DH19" s="127"/>
      <c r="DI19" s="6"/>
      <c r="DJ19" s="45"/>
      <c r="DK19" s="67"/>
      <c r="DL19" s="67"/>
      <c r="DM19" s="67"/>
      <c r="DN19" s="67"/>
      <c r="DO19" s="68"/>
      <c r="DP19" s="11"/>
      <c r="DQ19" s="11"/>
      <c r="DR19" s="127"/>
      <c r="DS19" s="6"/>
      <c r="DT19" s="45"/>
      <c r="DU19" s="67"/>
      <c r="DV19" s="67"/>
      <c r="DW19" s="67"/>
      <c r="DX19" s="67"/>
      <c r="DY19" s="68"/>
      <c r="DZ19" s="11"/>
      <c r="EA19" s="11"/>
      <c r="EB19" s="127"/>
      <c r="EC19" s="6"/>
      <c r="ED19" s="45"/>
      <c r="EE19" s="67"/>
      <c r="EF19" s="67"/>
      <c r="EG19" s="67"/>
      <c r="EH19" s="67"/>
      <c r="EI19" s="68"/>
      <c r="EJ19" s="11"/>
      <c r="EK19" s="11"/>
      <c r="EL19" s="137"/>
      <c r="EV19" s="137"/>
      <c r="FF19" s="137"/>
      <c r="FP19" s="137"/>
      <c r="FZ19" s="137"/>
      <c r="GJ19" s="137"/>
      <c r="GT19" s="137"/>
      <c r="HD19" s="137"/>
      <c r="HN19" s="137"/>
      <c r="HX19" s="137"/>
    </row>
    <row xmlns:x14ac="http://schemas.microsoft.com/office/spreadsheetml/2009/9/ac" r="20" s="2" customFormat="true" x14ac:dyDescent="0.25">
      <c r="A20" s="411" t="str">
        <f ca="true">IF(ISBLANK('Data Summary'!A22),"",'Data Summary'!A22)</f>
        <v/>
      </c>
      <c r="B20" s="127"/>
      <c r="C20" s="6"/>
      <c r="D20" s="110"/>
      <c r="E20" s="67"/>
      <c r="F20" s="67"/>
      <c r="G20" s="67"/>
      <c r="H20" s="67"/>
      <c r="I20" s="69"/>
      <c r="J20" s="11"/>
      <c r="K20" s="11"/>
      <c r="L20" s="127"/>
      <c r="M20" s="6"/>
      <c r="N20" s="67"/>
      <c r="O20" s="67"/>
      <c r="P20" s="67"/>
      <c r="Q20" s="67"/>
      <c r="R20" s="67"/>
      <c r="S20" s="69"/>
      <c r="T20" s="11"/>
      <c r="U20" s="11"/>
      <c r="V20" s="127"/>
      <c r="W20" s="6"/>
      <c r="X20" s="67"/>
      <c r="Y20" s="67"/>
      <c r="Z20" s="67"/>
      <c r="AA20" s="67"/>
      <c r="AB20" s="67"/>
      <c r="AC20" s="69"/>
      <c r="AD20" s="11"/>
      <c r="AE20" s="11"/>
      <c r="AF20" s="127"/>
      <c r="AG20" s="6"/>
      <c r="AH20" s="67"/>
      <c r="AI20" s="67"/>
      <c r="AJ20" s="67"/>
      <c r="AK20" s="67"/>
      <c r="AL20" s="67"/>
      <c r="AM20" s="69"/>
      <c r="AN20" s="11"/>
      <c r="AO20" s="11"/>
      <c r="AP20" s="127"/>
      <c r="AQ20" s="6"/>
      <c r="AR20" s="67"/>
      <c r="AS20" s="67"/>
      <c r="AT20" s="67"/>
      <c r="AU20" s="67"/>
      <c r="AV20" s="67"/>
      <c r="AW20" s="69"/>
      <c r="AX20" s="11"/>
      <c r="AY20" s="11"/>
      <c r="AZ20" s="127"/>
      <c r="BA20" s="6"/>
      <c r="BB20" s="67"/>
      <c r="BC20" s="67"/>
      <c r="BD20" s="67"/>
      <c r="BE20" s="67"/>
      <c r="BF20" s="67"/>
      <c r="BG20" s="69"/>
      <c r="BH20" s="11"/>
      <c r="BI20" s="11"/>
      <c r="BJ20" s="127"/>
      <c r="BK20" s="6"/>
      <c r="BL20" s="67"/>
      <c r="BM20" s="67"/>
      <c r="BN20" s="67"/>
      <c r="BO20" s="67"/>
      <c r="BP20" s="67"/>
      <c r="BQ20" s="69"/>
      <c r="BR20" s="11"/>
      <c r="BS20" s="11"/>
      <c r="BT20" s="127"/>
      <c r="BU20" s="6"/>
      <c r="BV20" s="67"/>
      <c r="BW20" s="67"/>
      <c r="BX20" s="67"/>
      <c r="BY20" s="67"/>
      <c r="BZ20" s="67"/>
      <c r="CA20" s="69"/>
      <c r="CB20" s="11"/>
      <c r="CC20" s="11"/>
      <c r="CD20" s="127"/>
      <c r="CE20" s="6"/>
      <c r="CF20" s="67"/>
      <c r="CG20" s="67"/>
      <c r="CH20" s="67"/>
      <c r="CI20" s="67"/>
      <c r="CJ20" s="67"/>
      <c r="CK20" s="69"/>
      <c r="CL20" s="11"/>
      <c r="CM20" s="11"/>
      <c r="CN20" s="127"/>
      <c r="CO20" s="6"/>
      <c r="CP20" s="67"/>
      <c r="CQ20" s="67"/>
      <c r="CR20" s="67"/>
      <c r="CS20" s="67"/>
      <c r="CT20" s="67"/>
      <c r="CU20" s="69"/>
      <c r="CV20" s="11"/>
      <c r="CW20" s="11"/>
      <c r="CX20" s="127" t="s">
        <v>258</v>
      </c>
      <c r="CY20" s="6">
        <v>1</v>
      </c>
      <c r="CZ20" s="67">
        <v>0.30603999999999998</v>
      </c>
      <c r="DA20" s="67">
        <v>0.25603999999999999</v>
      </c>
      <c r="DB20" s="67">
        <v>0.34733000000000003</v>
      </c>
      <c r="DC20" s="67">
        <v>0.16857089342573517</v>
      </c>
      <c r="DD20" s="67">
        <v>0.30413111430261047</v>
      </c>
      <c r="DE20" s="69">
        <v>0</v>
      </c>
      <c r="DF20" s="11"/>
      <c r="DG20" s="11"/>
      <c r="DH20" s="127"/>
      <c r="DI20" s="6"/>
      <c r="DJ20" s="67"/>
      <c r="DK20" s="67"/>
      <c r="DL20" s="67"/>
      <c r="DM20" s="67"/>
      <c r="DN20" s="67"/>
      <c r="DO20" s="69"/>
      <c r="DP20" s="11"/>
      <c r="DQ20" s="11"/>
      <c r="DR20" s="127"/>
      <c r="DS20" s="6"/>
      <c r="DT20" s="67"/>
      <c r="DU20" s="67"/>
      <c r="DV20" s="67"/>
      <c r="DW20" s="67"/>
      <c r="DX20" s="67"/>
      <c r="DY20" s="69"/>
      <c r="DZ20" s="11"/>
      <c r="EA20" s="11"/>
      <c r="EB20" s="127"/>
      <c r="EC20" s="6"/>
      <c r="ED20" s="67"/>
      <c r="EE20" s="67"/>
      <c r="EF20" s="67"/>
      <c r="EG20" s="67"/>
      <c r="EH20" s="67"/>
      <c r="EI20" s="69"/>
      <c r="EJ20" s="11"/>
      <c r="EK20" s="11"/>
      <c r="EL20" s="137"/>
      <c r="EV20" s="137"/>
      <c r="FF20" s="137"/>
      <c r="FP20" s="137"/>
      <c r="FZ20" s="137"/>
      <c r="GJ20" s="137"/>
      <c r="GT20" s="137"/>
      <c r="HD20" s="137"/>
      <c r="HN20" s="137"/>
      <c r="HX20" s="137"/>
    </row>
    <row xmlns:x14ac="http://schemas.microsoft.com/office/spreadsheetml/2009/9/ac" r="21" s="2" customFormat="true" x14ac:dyDescent="0.25">
      <c r="A21" s="411" t="str">
        <f ca="true">IF(ISBLANK('Data Summary'!A23),"",'Data Summary'!A23)</f>
        <v/>
      </c>
      <c r="B21" s="127"/>
      <c r="C21" s="13"/>
      <c r="D21" s="111"/>
      <c r="E21" s="7"/>
      <c r="F21" s="7"/>
      <c r="G21" s="7"/>
      <c r="H21" s="7"/>
      <c r="I21" s="69"/>
      <c r="J21" s="11"/>
      <c r="K21" s="11"/>
      <c r="L21" s="127"/>
      <c r="M21" s="13"/>
      <c r="N21" s="7"/>
      <c r="O21" s="7"/>
      <c r="P21" s="7"/>
      <c r="Q21" s="7"/>
      <c r="R21" s="7"/>
      <c r="S21" s="69"/>
      <c r="T21" s="11"/>
      <c r="U21" s="11"/>
      <c r="V21" s="127"/>
      <c r="W21" s="220"/>
      <c r="X21" s="218"/>
      <c r="Y21" s="218"/>
      <c r="Z21" s="218"/>
      <c r="AA21" s="218"/>
      <c r="AB21" s="218"/>
      <c r="AC21" s="69"/>
      <c r="AD21" s="11"/>
      <c r="AE21" s="11"/>
      <c r="AF21" s="127"/>
      <c r="AG21" s="220"/>
      <c r="AH21" s="218"/>
      <c r="AI21" s="218"/>
      <c r="AJ21" s="218"/>
      <c r="AK21" s="218"/>
      <c r="AL21" s="218"/>
      <c r="AM21" s="69"/>
      <c r="AN21" s="11"/>
      <c r="AO21" s="11"/>
      <c r="AP21" s="127"/>
      <c r="AQ21" s="220"/>
      <c r="AR21" s="218"/>
      <c r="AS21" s="218"/>
      <c r="AT21" s="218"/>
      <c r="AU21" s="218"/>
      <c r="AV21" s="218"/>
      <c r="AW21" s="69"/>
      <c r="AX21" s="11"/>
      <c r="AY21" s="11"/>
      <c r="AZ21" s="127"/>
      <c r="BA21" s="220"/>
      <c r="BB21" s="218"/>
      <c r="BC21" s="218"/>
      <c r="BD21" s="218"/>
      <c r="BE21" s="218"/>
      <c r="BF21" s="218"/>
      <c r="BG21" s="69"/>
      <c r="BH21" s="11"/>
      <c r="BI21" s="11"/>
      <c r="BJ21" s="127"/>
      <c r="BK21" s="220"/>
      <c r="BL21" s="218"/>
      <c r="BM21" s="218"/>
      <c r="BN21" s="218"/>
      <c r="BO21" s="218"/>
      <c r="BP21" s="218"/>
      <c r="BQ21" s="69"/>
      <c r="BR21" s="11"/>
      <c r="BS21" s="11"/>
      <c r="BT21" s="127"/>
      <c r="BU21" s="220"/>
      <c r="BV21" s="218"/>
      <c r="BW21" s="218"/>
      <c r="BX21" s="218"/>
      <c r="BY21" s="218"/>
      <c r="BZ21" s="218"/>
      <c r="CA21" s="69"/>
      <c r="CB21" s="11"/>
      <c r="CC21" s="11"/>
      <c r="CD21" s="127"/>
      <c r="CE21" s="220"/>
      <c r="CF21" s="218"/>
      <c r="CG21" s="218"/>
      <c r="CH21" s="218"/>
      <c r="CI21" s="218"/>
      <c r="CJ21" s="218"/>
      <c r="CK21" s="69"/>
      <c r="CL21" s="11"/>
      <c r="CM21" s="11"/>
      <c r="CN21" s="127"/>
      <c r="CO21" s="220"/>
      <c r="CP21" s="218"/>
      <c r="CQ21" s="218"/>
      <c r="CR21" s="218"/>
      <c r="CS21" s="218"/>
      <c r="CT21" s="218"/>
      <c r="CU21" s="69"/>
      <c r="CV21" s="11"/>
      <c r="CW21" s="11"/>
      <c r="CX21" s="127" t="s">
        <v>259</v>
      </c>
      <c r="CY21" s="220">
        <v>1</v>
      </c>
      <c r="CZ21" s="218">
        <v>2.7874300000000001</v>
      </c>
      <c r="DA21" s="218">
        <v>3.6759300000000001</v>
      </c>
      <c r="DB21" s="218">
        <v>2.05376</v>
      </c>
      <c r="DC21" s="218">
        <v>2.921895486046076</v>
      </c>
      <c r="DD21" s="218">
        <v>2.8385570668243645</v>
      </c>
      <c r="DE21" s="69">
        <v>2.5834658187599362</v>
      </c>
      <c r="DF21" s="11"/>
      <c r="DG21" s="11"/>
      <c r="DH21" s="127"/>
      <c r="DI21" s="220"/>
      <c r="DJ21" s="218"/>
      <c r="DK21" s="218"/>
      <c r="DL21" s="218"/>
      <c r="DM21" s="218"/>
      <c r="DN21" s="218"/>
      <c r="DO21" s="69"/>
      <c r="DP21" s="11"/>
      <c r="DQ21" s="11"/>
      <c r="DR21" s="127"/>
      <c r="DS21" s="220"/>
      <c r="DT21" s="218"/>
      <c r="DU21" s="218"/>
      <c r="DV21" s="218"/>
      <c r="DW21" s="218"/>
      <c r="DX21" s="218"/>
      <c r="DY21" s="69"/>
      <c r="DZ21" s="11"/>
      <c r="EA21" s="11"/>
      <c r="EB21" s="127"/>
      <c r="EC21" s="220"/>
      <c r="ED21" s="218"/>
      <c r="EE21" s="218"/>
      <c r="EF21" s="218"/>
      <c r="EG21" s="218"/>
      <c r="EH21" s="218"/>
      <c r="EI21" s="69"/>
      <c r="EJ21" s="11"/>
      <c r="EK21" s="11"/>
      <c r="EL21" s="137"/>
      <c r="EV21" s="137"/>
      <c r="FF21" s="137"/>
      <c r="FP21" s="137"/>
      <c r="FZ21" s="137"/>
      <c r="GJ21" s="137"/>
      <c r="GT21" s="137"/>
      <c r="HD21" s="137"/>
      <c r="HN21" s="137"/>
      <c r="HX21" s="137"/>
    </row>
    <row xmlns:x14ac="http://schemas.microsoft.com/office/spreadsheetml/2009/9/ac" r="22" s="2" customFormat="true" x14ac:dyDescent="0.25">
      <c r="A22" s="411" t="str">
        <f ca="true">IF(ISBLANK('Data Summary'!A24),"",'Data Summary'!A24)</f>
        <v/>
      </c>
      <c r="B22" s="127"/>
      <c r="C22" s="13"/>
      <c r="D22" s="111"/>
      <c r="E22" s="7"/>
      <c r="F22" s="7"/>
      <c r="G22" s="7"/>
      <c r="H22" s="7"/>
      <c r="I22" s="26"/>
      <c r="J22" s="11"/>
      <c r="K22" s="11"/>
      <c r="L22" s="127"/>
      <c r="M22" s="13"/>
      <c r="N22" s="7"/>
      <c r="O22" s="7"/>
      <c r="P22" s="7"/>
      <c r="Q22" s="7"/>
      <c r="R22" s="7"/>
      <c r="S22" s="26"/>
      <c r="T22" s="11"/>
      <c r="U22" s="11"/>
      <c r="V22" s="127"/>
      <c r="W22" s="220"/>
      <c r="X22" s="218"/>
      <c r="Y22" s="218"/>
      <c r="Z22" s="218"/>
      <c r="AA22" s="218"/>
      <c r="AB22" s="218"/>
      <c r="AC22" s="26"/>
      <c r="AD22" s="11"/>
      <c r="AE22" s="11"/>
      <c r="AF22" s="127"/>
      <c r="AG22" s="220"/>
      <c r="AH22" s="218"/>
      <c r="AI22" s="218"/>
      <c r="AJ22" s="218"/>
      <c r="AK22" s="218"/>
      <c r="AL22" s="218"/>
      <c r="AM22" s="26"/>
      <c r="AN22" s="11"/>
      <c r="AO22" s="11"/>
      <c r="AP22" s="127"/>
      <c r="AQ22" s="220"/>
      <c r="AR22" s="218"/>
      <c r="AS22" s="218"/>
      <c r="AT22" s="218"/>
      <c r="AU22" s="218"/>
      <c r="AV22" s="218"/>
      <c r="AW22" s="26"/>
      <c r="AX22" s="11"/>
      <c r="AY22" s="11"/>
      <c r="AZ22" s="127"/>
      <c r="BA22" s="220"/>
      <c r="BB22" s="218"/>
      <c r="BC22" s="218"/>
      <c r="BD22" s="218"/>
      <c r="BE22" s="218"/>
      <c r="BF22" s="218"/>
      <c r="BG22" s="26"/>
      <c r="BH22" s="11"/>
      <c r="BI22" s="11"/>
      <c r="BJ22" s="127"/>
      <c r="BK22" s="220"/>
      <c r="BL22" s="218"/>
      <c r="BM22" s="218"/>
      <c r="BN22" s="218"/>
      <c r="BO22" s="218"/>
      <c r="BP22" s="218"/>
      <c r="BQ22" s="26"/>
      <c r="BR22" s="11"/>
      <c r="BS22" s="11"/>
      <c r="BT22" s="127"/>
      <c r="BU22" s="220"/>
      <c r="BV22" s="218"/>
      <c r="BW22" s="218"/>
      <c r="BX22" s="218"/>
      <c r="BY22" s="218"/>
      <c r="BZ22" s="218"/>
      <c r="CA22" s="26"/>
      <c r="CB22" s="11"/>
      <c r="CC22" s="11"/>
      <c r="CD22" s="127"/>
      <c r="CE22" s="220"/>
      <c r="CF22" s="218"/>
      <c r="CG22" s="218"/>
      <c r="CH22" s="218"/>
      <c r="CI22" s="218"/>
      <c r="CJ22" s="218"/>
      <c r="CK22" s="26"/>
      <c r="CL22" s="11"/>
      <c r="CM22" s="11"/>
      <c r="CN22" s="127"/>
      <c r="CO22" s="220"/>
      <c r="CP22" s="218"/>
      <c r="CQ22" s="218"/>
      <c r="CR22" s="218"/>
      <c r="CS22" s="218"/>
      <c r="CT22" s="218"/>
      <c r="CU22" s="26"/>
      <c r="CV22" s="11"/>
      <c r="CW22" s="11"/>
      <c r="CX22" s="127" t="s">
        <v>260</v>
      </c>
      <c r="CY22" s="220">
        <v>1</v>
      </c>
      <c r="CZ22" s="218">
        <v>0.21504999999999999</v>
      </c>
      <c r="DA22" s="218">
        <v>0.18287999999999999</v>
      </c>
      <c r="DB22" s="218">
        <v>0.24162</v>
      </c>
      <c r="DC22" s="218">
        <v>0.22476119123431357</v>
      </c>
      <c r="DD22" s="218">
        <v>0.21120216271014614</v>
      </c>
      <c r="DE22" s="26">
        <v>0.11923688394276628</v>
      </c>
      <c r="DF22" s="11"/>
      <c r="DG22" s="11"/>
      <c r="DH22" s="127"/>
      <c r="DI22" s="220"/>
      <c r="DJ22" s="218"/>
      <c r="DK22" s="218"/>
      <c r="DL22" s="218"/>
      <c r="DM22" s="218"/>
      <c r="DN22" s="218"/>
      <c r="DO22" s="26"/>
      <c r="DP22" s="11"/>
      <c r="DQ22" s="11"/>
      <c r="DR22" s="127"/>
      <c r="DS22" s="220"/>
      <c r="DT22" s="218"/>
      <c r="DU22" s="218"/>
      <c r="DV22" s="218"/>
      <c r="DW22" s="218"/>
      <c r="DX22" s="218"/>
      <c r="DY22" s="26"/>
      <c r="DZ22" s="11"/>
      <c r="EA22" s="11"/>
      <c r="EB22" s="127"/>
      <c r="EC22" s="220"/>
      <c r="ED22" s="218"/>
      <c r="EE22" s="218"/>
      <c r="EF22" s="218"/>
      <c r="EG22" s="218"/>
      <c r="EH22" s="218"/>
      <c r="EI22" s="26"/>
      <c r="EJ22" s="11"/>
      <c r="EK22" s="11"/>
      <c r="EL22" s="137"/>
      <c r="EV22" s="137"/>
      <c r="FF22" s="137"/>
      <c r="FP22" s="137"/>
      <c r="FZ22" s="137"/>
      <c r="GJ22" s="137"/>
      <c r="GT22" s="137"/>
      <c r="HD22" s="137"/>
      <c r="HN22" s="137"/>
      <c r="HX22" s="137"/>
    </row>
    <row xmlns:x14ac="http://schemas.microsoft.com/office/spreadsheetml/2009/9/ac" r="23" s="2" customFormat="true" x14ac:dyDescent="0.25">
      <c r="A23" s="411" t="str">
        <f ca="true">IF(ISBLANK('Data Summary'!A25),"",'Data Summary'!A25)</f>
        <v/>
      </c>
      <c r="B23" s="127"/>
      <c r="C23" s="13"/>
      <c r="D23" s="7"/>
      <c r="E23" s="7"/>
      <c r="F23" s="7"/>
      <c r="G23" s="7"/>
      <c r="H23" s="7"/>
      <c r="I23" s="26"/>
      <c r="J23" s="11"/>
      <c r="K23" s="11"/>
      <c r="L23" s="127"/>
      <c r="M23" s="13"/>
      <c r="N23" s="7"/>
      <c r="O23" s="7"/>
      <c r="P23" s="7"/>
      <c r="Q23" s="7"/>
      <c r="R23" s="7"/>
      <c r="S23" s="26"/>
      <c r="T23" s="11"/>
      <c r="U23" s="11"/>
      <c r="V23" s="127"/>
      <c r="W23" s="220"/>
      <c r="X23" s="218"/>
      <c r="Y23" s="218"/>
      <c r="Z23" s="218"/>
      <c r="AA23" s="218"/>
      <c r="AB23" s="218"/>
      <c r="AC23" s="26"/>
      <c r="AD23" s="11"/>
      <c r="AE23" s="11"/>
      <c r="AF23" s="127"/>
      <c r="AG23" s="220"/>
      <c r="AH23" s="218"/>
      <c r="AI23" s="218"/>
      <c r="AJ23" s="218"/>
      <c r="AK23" s="218"/>
      <c r="AL23" s="218"/>
      <c r="AM23" s="26"/>
      <c r="AN23" s="11"/>
      <c r="AO23" s="11"/>
      <c r="AP23" s="127"/>
      <c r="AQ23" s="220"/>
      <c r="AR23" s="218"/>
      <c r="AS23" s="218"/>
      <c r="AT23" s="218"/>
      <c r="AU23" s="218"/>
      <c r="AV23" s="218"/>
      <c r="AW23" s="26"/>
      <c r="AX23" s="11"/>
      <c r="AY23" s="11"/>
      <c r="AZ23" s="127"/>
      <c r="BA23" s="220"/>
      <c r="BB23" s="218"/>
      <c r="BC23" s="218"/>
      <c r="BD23" s="218"/>
      <c r="BE23" s="218"/>
      <c r="BF23" s="218"/>
      <c r="BG23" s="26"/>
      <c r="BH23" s="11"/>
      <c r="BI23" s="11"/>
      <c r="BJ23" s="127"/>
      <c r="BK23" s="220"/>
      <c r="BL23" s="218"/>
      <c r="BM23" s="218"/>
      <c r="BN23" s="218"/>
      <c r="BO23" s="218"/>
      <c r="BP23" s="218"/>
      <c r="BQ23" s="26"/>
      <c r="BR23" s="11"/>
      <c r="BS23" s="11"/>
      <c r="BT23" s="127"/>
      <c r="BU23" s="220"/>
      <c r="BV23" s="218"/>
      <c r="BW23" s="218"/>
      <c r="BX23" s="218"/>
      <c r="BY23" s="218"/>
      <c r="BZ23" s="218"/>
      <c r="CA23" s="26"/>
      <c r="CB23" s="11"/>
      <c r="CC23" s="11"/>
      <c r="CD23" s="127"/>
      <c r="CE23" s="220"/>
      <c r="CF23" s="218"/>
      <c r="CG23" s="218"/>
      <c r="CH23" s="218"/>
      <c r="CI23" s="218"/>
      <c r="CJ23" s="218"/>
      <c r="CK23" s="26"/>
      <c r="CL23" s="11"/>
      <c r="CM23" s="11"/>
      <c r="CN23" s="127"/>
      <c r="CO23" s="220"/>
      <c r="CP23" s="218"/>
      <c r="CQ23" s="218"/>
      <c r="CR23" s="218"/>
      <c r="CS23" s="218"/>
      <c r="CT23" s="218"/>
      <c r="CU23" s="26"/>
      <c r="CV23" s="11"/>
      <c r="CW23" s="11"/>
      <c r="CX23" s="127" t="s">
        <v>261</v>
      </c>
      <c r="CY23" s="220">
        <v>0</v>
      </c>
      <c r="CZ23" s="218">
        <v>11.141439999999999</v>
      </c>
      <c r="DA23" s="218">
        <v>6.89466</v>
      </c>
      <c r="DB23" s="218">
        <v>14.64814</v>
      </c>
      <c r="DC23" s="218">
        <v>4.0831616407566962</v>
      </c>
      <c r="DD23" s="218">
        <v>11.379572526822674</v>
      </c>
      <c r="DE23" s="26">
        <v>2.3052464228934819</v>
      </c>
      <c r="DF23" s="11"/>
      <c r="DG23" s="11"/>
      <c r="DH23" s="127"/>
      <c r="DI23" s="220"/>
      <c r="DJ23" s="218"/>
      <c r="DK23" s="218"/>
      <c r="DL23" s="218"/>
      <c r="DM23" s="218"/>
      <c r="DN23" s="218"/>
      <c r="DO23" s="26"/>
      <c r="DP23" s="11"/>
      <c r="DQ23" s="11"/>
      <c r="DR23" s="127"/>
      <c r="DS23" s="220"/>
      <c r="DT23" s="218"/>
      <c r="DU23" s="218"/>
      <c r="DV23" s="218"/>
      <c r="DW23" s="218"/>
      <c r="DX23" s="218"/>
      <c r="DY23" s="26"/>
      <c r="DZ23" s="11"/>
      <c r="EA23" s="11"/>
      <c r="EB23" s="127"/>
      <c r="EC23" s="220"/>
      <c r="ED23" s="218"/>
      <c r="EE23" s="218"/>
      <c r="EF23" s="218"/>
      <c r="EG23" s="218"/>
      <c r="EH23" s="218"/>
      <c r="EI23" s="26"/>
      <c r="EJ23" s="11"/>
      <c r="EK23" s="11"/>
      <c r="EL23" s="137"/>
      <c r="EV23" s="137"/>
      <c r="FF23" s="137"/>
      <c r="FP23" s="137"/>
      <c r="FZ23" s="137"/>
      <c r="GJ23" s="137"/>
      <c r="GT23" s="137"/>
      <c r="HD23" s="137"/>
      <c r="HN23" s="137"/>
      <c r="HX23" s="137"/>
    </row>
    <row xmlns:x14ac="http://schemas.microsoft.com/office/spreadsheetml/2009/9/ac" r="24" s="2" customFormat="true" x14ac:dyDescent="0.25">
      <c r="A24" s="411" t="str">
        <f ca="true">IF(ISBLANK('Data Summary'!A26),"",'Data Summary'!A26)</f>
        <v/>
      </c>
      <c r="B24" s="127"/>
      <c r="C24" s="13"/>
      <c r="D24" s="7"/>
      <c r="E24" s="7"/>
      <c r="F24" s="7"/>
      <c r="G24" s="7"/>
      <c r="H24" s="7"/>
      <c r="I24" s="26"/>
      <c r="J24" s="11"/>
      <c r="K24" s="11"/>
      <c r="L24" s="127"/>
      <c r="M24" s="13"/>
      <c r="N24" s="7"/>
      <c r="O24" s="7"/>
      <c r="P24" s="7"/>
      <c r="Q24" s="7"/>
      <c r="R24" s="7"/>
      <c r="S24" s="26"/>
      <c r="T24" s="11"/>
      <c r="U24" s="11"/>
      <c r="V24" s="127"/>
      <c r="W24" s="220"/>
      <c r="X24" s="218"/>
      <c r="Y24" s="218"/>
      <c r="Z24" s="218"/>
      <c r="AA24" s="218"/>
      <c r="AB24" s="218"/>
      <c r="AC24" s="26"/>
      <c r="AD24" s="11"/>
      <c r="AE24" s="11"/>
      <c r="AF24" s="127"/>
      <c r="AG24" s="220"/>
      <c r="AH24" s="218"/>
      <c r="AI24" s="218"/>
      <c r="AJ24" s="218"/>
      <c r="AK24" s="218"/>
      <c r="AL24" s="218"/>
      <c r="AM24" s="26"/>
      <c r="AN24" s="11"/>
      <c r="AO24" s="11"/>
      <c r="AP24" s="127"/>
      <c r="AQ24" s="220"/>
      <c r="AR24" s="218"/>
      <c r="AS24" s="218"/>
      <c r="AT24" s="218"/>
      <c r="AU24" s="218"/>
      <c r="AV24" s="218"/>
      <c r="AW24" s="26"/>
      <c r="AX24" s="11"/>
      <c r="AY24" s="11"/>
      <c r="AZ24" s="127"/>
      <c r="BA24" s="220"/>
      <c r="BB24" s="218"/>
      <c r="BC24" s="218"/>
      <c r="BD24" s="218"/>
      <c r="BE24" s="218"/>
      <c r="BF24" s="218"/>
      <c r="BG24" s="26"/>
      <c r="BH24" s="11"/>
      <c r="BI24" s="11"/>
      <c r="BJ24" s="127"/>
      <c r="BK24" s="220"/>
      <c r="BL24" s="218"/>
      <c r="BM24" s="218"/>
      <c r="BN24" s="218"/>
      <c r="BO24" s="218"/>
      <c r="BP24" s="218"/>
      <c r="BQ24" s="26"/>
      <c r="BR24" s="11"/>
      <c r="BS24" s="11"/>
      <c r="BT24" s="127"/>
      <c r="BU24" s="220"/>
      <c r="BV24" s="218"/>
      <c r="BW24" s="218"/>
      <c r="BX24" s="218"/>
      <c r="BY24" s="218"/>
      <c r="BZ24" s="218"/>
      <c r="CA24" s="26"/>
      <c r="CB24" s="11"/>
      <c r="CC24" s="11"/>
      <c r="CD24" s="127"/>
      <c r="CE24" s="220"/>
      <c r="CF24" s="218"/>
      <c r="CG24" s="218"/>
      <c r="CH24" s="218"/>
      <c r="CI24" s="218"/>
      <c r="CJ24" s="218"/>
      <c r="CK24" s="26"/>
      <c r="CL24" s="11"/>
      <c r="CM24" s="11"/>
      <c r="CN24" s="127"/>
      <c r="CO24" s="220"/>
      <c r="CP24" s="218"/>
      <c r="CQ24" s="218"/>
      <c r="CR24" s="218"/>
      <c r="CS24" s="218"/>
      <c r="CT24" s="218"/>
      <c r="CU24" s="26"/>
      <c r="CV24" s="11"/>
      <c r="CW24" s="11"/>
      <c r="CX24" s="127"/>
      <c r="CY24" s="220"/>
      <c r="CZ24" s="218"/>
      <c r="DA24" s="218"/>
      <c r="DB24" s="218"/>
      <c r="DC24" s="218"/>
      <c r="DD24" s="218"/>
      <c r="DE24" s="26"/>
      <c r="DF24" s="11"/>
      <c r="DG24" s="11"/>
      <c r="DH24" s="127"/>
      <c r="DI24" s="220"/>
      <c r="DJ24" s="218"/>
      <c r="DK24" s="218"/>
      <c r="DL24" s="218"/>
      <c r="DM24" s="218"/>
      <c r="DN24" s="218"/>
      <c r="DO24" s="26"/>
      <c r="DP24" s="11"/>
      <c r="DQ24" s="11"/>
      <c r="DR24" s="127"/>
      <c r="DS24" s="220"/>
      <c r="DT24" s="218"/>
      <c r="DU24" s="218"/>
      <c r="DV24" s="218"/>
      <c r="DW24" s="218"/>
      <c r="DX24" s="218"/>
      <c r="DY24" s="26"/>
      <c r="DZ24" s="11"/>
      <c r="EA24" s="11"/>
      <c r="EB24" s="127"/>
      <c r="EC24" s="220"/>
      <c r="ED24" s="218"/>
      <c r="EE24" s="218"/>
      <c r="EF24" s="218"/>
      <c r="EG24" s="218"/>
      <c r="EH24" s="218"/>
      <c r="EI24" s="26"/>
      <c r="EJ24" s="11"/>
      <c r="EK24" s="11"/>
      <c r="EL24" s="137"/>
      <c r="EV24" s="137"/>
      <c r="FF24" s="137"/>
      <c r="FP24" s="137"/>
      <c r="FZ24" s="137"/>
      <c r="GJ24" s="137"/>
      <c r="GT24" s="137"/>
      <c r="HD24" s="137"/>
      <c r="HN24" s="137"/>
      <c r="HX24" s="137"/>
    </row>
    <row xmlns:x14ac="http://schemas.microsoft.com/office/spreadsheetml/2009/9/ac" r="25" s="2" customFormat="true" x14ac:dyDescent="0.25">
      <c r="A25" s="411" t="str">
        <f ca="true">IF(ISBLANK('Data Summary'!A27),"",'Data Summary'!A27)</f>
        <v/>
      </c>
      <c r="B25" s="127"/>
      <c r="C25" s="13"/>
      <c r="D25" s="7"/>
      <c r="E25" s="7"/>
      <c r="F25" s="7"/>
      <c r="G25" s="7"/>
      <c r="H25" s="7"/>
      <c r="I25" s="26"/>
      <c r="J25" s="11"/>
      <c r="K25" s="11"/>
      <c r="L25" s="127"/>
      <c r="M25" s="13"/>
      <c r="N25" s="7"/>
      <c r="O25" s="7"/>
      <c r="P25" s="7"/>
      <c r="Q25" s="7"/>
      <c r="R25" s="7"/>
      <c r="S25" s="26"/>
      <c r="T25" s="11"/>
      <c r="U25" s="11"/>
      <c r="V25" s="127"/>
      <c r="W25" s="220"/>
      <c r="X25" s="218"/>
      <c r="Y25" s="218"/>
      <c r="Z25" s="218"/>
      <c r="AA25" s="218"/>
      <c r="AB25" s="218"/>
      <c r="AC25" s="26"/>
      <c r="AD25" s="11"/>
      <c r="AE25" s="11"/>
      <c r="AF25" s="127"/>
      <c r="AG25" s="220"/>
      <c r="AH25" s="218"/>
      <c r="AI25" s="218"/>
      <c r="AJ25" s="218"/>
      <c r="AK25" s="218"/>
      <c r="AL25" s="218"/>
      <c r="AM25" s="26"/>
      <c r="AN25" s="11"/>
      <c r="AO25" s="11"/>
      <c r="AP25" s="127"/>
      <c r="AQ25" s="220"/>
      <c r="AR25" s="218"/>
      <c r="AS25" s="218"/>
      <c r="AT25" s="218"/>
      <c r="AU25" s="218"/>
      <c r="AV25" s="218"/>
      <c r="AW25" s="26"/>
      <c r="AX25" s="11"/>
      <c r="AY25" s="11"/>
      <c r="AZ25" s="127"/>
      <c r="BA25" s="220"/>
      <c r="BB25" s="218"/>
      <c r="BC25" s="218"/>
      <c r="BD25" s="218"/>
      <c r="BE25" s="218"/>
      <c r="BF25" s="218"/>
      <c r="BG25" s="26"/>
      <c r="BH25" s="11"/>
      <c r="BI25" s="11"/>
      <c r="BJ25" s="127"/>
      <c r="BK25" s="220"/>
      <c r="BL25" s="218"/>
      <c r="BM25" s="218"/>
      <c r="BN25" s="218"/>
      <c r="BO25" s="218"/>
      <c r="BP25" s="218"/>
      <c r="BQ25" s="26"/>
      <c r="BR25" s="11"/>
      <c r="BS25" s="11"/>
      <c r="BT25" s="127"/>
      <c r="BU25" s="220"/>
      <c r="BV25" s="218"/>
      <c r="BW25" s="218"/>
      <c r="BX25" s="218"/>
      <c r="BY25" s="218"/>
      <c r="BZ25" s="218"/>
      <c r="CA25" s="26"/>
      <c r="CB25" s="11"/>
      <c r="CC25" s="11"/>
      <c r="CD25" s="127"/>
      <c r="CE25" s="220"/>
      <c r="CF25" s="218"/>
      <c r="CG25" s="218"/>
      <c r="CH25" s="218"/>
      <c r="CI25" s="218"/>
      <c r="CJ25" s="218"/>
      <c r="CK25" s="26"/>
      <c r="CL25" s="11"/>
      <c r="CM25" s="11"/>
      <c r="CN25" s="127"/>
      <c r="CO25" s="220"/>
      <c r="CP25" s="218"/>
      <c r="CQ25" s="218"/>
      <c r="CR25" s="218"/>
      <c r="CS25" s="218"/>
      <c r="CT25" s="218"/>
      <c r="CU25" s="26"/>
      <c r="CV25" s="11"/>
      <c r="CW25" s="11"/>
      <c r="CX25" s="127"/>
      <c r="CY25" s="220"/>
      <c r="CZ25" s="218"/>
      <c r="DA25" s="218"/>
      <c r="DB25" s="218"/>
      <c r="DC25" s="218"/>
      <c r="DD25" s="218"/>
      <c r="DE25" s="26"/>
      <c r="DF25" s="11"/>
      <c r="DG25" s="11"/>
      <c r="DH25" s="127"/>
      <c r="DI25" s="220"/>
      <c r="DJ25" s="218"/>
      <c r="DK25" s="218"/>
      <c r="DL25" s="218"/>
      <c r="DM25" s="218"/>
      <c r="DN25" s="218"/>
      <c r="DO25" s="26"/>
      <c r="DP25" s="11"/>
      <c r="DQ25" s="11"/>
      <c r="DR25" s="127"/>
      <c r="DS25" s="220"/>
      <c r="DT25" s="218"/>
      <c r="DU25" s="218"/>
      <c r="DV25" s="218"/>
      <c r="DW25" s="218"/>
      <c r="DX25" s="218"/>
      <c r="DY25" s="26"/>
      <c r="DZ25" s="11"/>
      <c r="EA25" s="11"/>
      <c r="EB25" s="127"/>
      <c r="EC25" s="220"/>
      <c r="ED25" s="218"/>
      <c r="EE25" s="218"/>
      <c r="EF25" s="218"/>
      <c r="EG25" s="218"/>
      <c r="EH25" s="218"/>
      <c r="EI25" s="26"/>
      <c r="EJ25" s="11"/>
      <c r="EK25" s="11"/>
      <c r="EL25" s="137"/>
      <c r="EV25" s="137"/>
      <c r="FF25" s="137"/>
      <c r="FP25" s="137"/>
      <c r="FZ25" s="137"/>
      <c r="GJ25" s="137"/>
      <c r="GT25" s="137"/>
      <c r="HD25" s="137"/>
      <c r="HN25" s="137"/>
      <c r="HX25" s="137"/>
    </row>
    <row xmlns:x14ac="http://schemas.microsoft.com/office/spreadsheetml/2009/9/ac" r="26" s="2" customFormat="true" ht="83.25" customHeight="true" x14ac:dyDescent="0.25">
      <c r="A26" s="411" t="str">
        <f ca="true">IF(ISBLANK('Data Summary'!A28),"",'Data Summary'!A28)</f>
        <v/>
      </c>
      <c r="B26" s="129" t="s">
        <v>12</v>
      </c>
      <c r="C26" s="603" t="s">
        <v>148</v>
      </c>
      <c r="D26" s="603"/>
      <c r="E26" s="603"/>
      <c r="F26" s="603"/>
      <c r="G26" s="603"/>
      <c r="H26" s="603"/>
      <c r="I26" s="604"/>
      <c r="J26" s="11"/>
      <c r="K26" s="11"/>
      <c r="L26" s="129" t="s">
        <v>12</v>
      </c>
      <c r="M26" s="603" t="s">
        <v>149</v>
      </c>
      <c r="N26" s="605"/>
      <c r="O26" s="605"/>
      <c r="P26" s="605"/>
      <c r="Q26" s="605"/>
      <c r="R26" s="605"/>
      <c r="S26" s="602"/>
      <c r="T26" s="11"/>
      <c r="U26" s="11"/>
      <c r="V26" s="129" t="s">
        <v>12</v>
      </c>
      <c r="W26" s="600" t="s">
        <v>213</v>
      </c>
      <c r="X26" s="601"/>
      <c r="Y26" s="601"/>
      <c r="Z26" s="601"/>
      <c r="AA26" s="601"/>
      <c r="AB26" s="601"/>
      <c r="AC26" s="602"/>
      <c r="AD26" s="11"/>
      <c r="AE26" s="11"/>
      <c r="AF26" s="129" t="s">
        <v>12</v>
      </c>
      <c r="AG26" s="600" t="s">
        <v>218</v>
      </c>
      <c r="AH26" s="601"/>
      <c r="AI26" s="601"/>
      <c r="AJ26" s="601"/>
      <c r="AK26" s="601"/>
      <c r="AL26" s="601"/>
      <c r="AM26" s="602"/>
      <c r="AN26" s="11"/>
      <c r="AO26" s="11"/>
      <c r="AP26" s="129" t="s">
        <v>12</v>
      </c>
      <c r="AQ26" s="600" t="s">
        <v>213</v>
      </c>
      <c r="AR26" s="601"/>
      <c r="AS26" s="601"/>
      <c r="AT26" s="601"/>
      <c r="AU26" s="601"/>
      <c r="AV26" s="601"/>
      <c r="AW26" s="602"/>
      <c r="AX26" s="11"/>
      <c r="AY26" s="11"/>
      <c r="AZ26" s="129" t="s">
        <v>12</v>
      </c>
      <c r="BA26" s="600" t="s">
        <v>218</v>
      </c>
      <c r="BB26" s="601"/>
      <c r="BC26" s="601"/>
      <c r="BD26" s="601"/>
      <c r="BE26" s="601"/>
      <c r="BF26" s="601"/>
      <c r="BG26" s="602"/>
      <c r="BH26" s="11"/>
      <c r="BI26" s="11"/>
      <c r="BJ26" s="129" t="s">
        <v>12</v>
      </c>
      <c r="BK26" s="596" t="s">
        <v>213</v>
      </c>
      <c r="BL26" s="597"/>
      <c r="BM26" s="597"/>
      <c r="BN26" s="597"/>
      <c r="BO26" s="597"/>
      <c r="BP26" s="597"/>
      <c r="BQ26" s="598"/>
      <c r="BR26" s="11"/>
      <c r="BS26" s="11"/>
      <c r="BT26" s="129" t="s">
        <v>12</v>
      </c>
      <c r="BU26" s="600" t="s">
        <v>217</v>
      </c>
      <c r="BV26" s="601"/>
      <c r="BW26" s="601"/>
      <c r="BX26" s="601"/>
      <c r="BY26" s="601"/>
      <c r="BZ26" s="601"/>
      <c r="CA26" s="602"/>
      <c r="CB26" s="11"/>
      <c r="CC26" s="11"/>
      <c r="CD26" s="129" t="s">
        <v>12</v>
      </c>
      <c r="CE26" s="596" t="s">
        <v>279</v>
      </c>
      <c r="CF26" s="597"/>
      <c r="CG26" s="597"/>
      <c r="CH26" s="597"/>
      <c r="CI26" s="597"/>
      <c r="CJ26" s="597"/>
      <c r="CK26" s="598"/>
      <c r="CL26" s="11"/>
      <c r="CM26" s="11"/>
      <c r="CN26" s="129" t="s">
        <v>12</v>
      </c>
      <c r="CO26" s="596" t="s">
        <v>323</v>
      </c>
      <c r="CP26" s="597"/>
      <c r="CQ26" s="597"/>
      <c r="CR26" s="597"/>
      <c r="CS26" s="597"/>
      <c r="CT26" s="597"/>
      <c r="CU26" s="598"/>
      <c r="CV26" s="11"/>
      <c r="CW26" s="11"/>
      <c r="CX26" s="129" t="s">
        <v>12</v>
      </c>
      <c r="CY26" s="600" t="s">
        <v>262</v>
      </c>
      <c r="CZ26" s="601"/>
      <c r="DA26" s="601"/>
      <c r="DB26" s="601"/>
      <c r="DC26" s="601"/>
      <c r="DD26" s="601"/>
      <c r="DE26" s="602"/>
      <c r="DF26" s="11"/>
      <c r="DG26" s="11"/>
      <c r="DH26" s="129" t="s">
        <v>12</v>
      </c>
      <c r="DI26" s="596" t="s">
        <v>279</v>
      </c>
      <c r="DJ26" s="597"/>
      <c r="DK26" s="597"/>
      <c r="DL26" s="597"/>
      <c r="DM26" s="597"/>
      <c r="DN26" s="597"/>
      <c r="DO26" s="598"/>
      <c r="DP26" s="11"/>
      <c r="DQ26" s="11"/>
      <c r="DR26" s="129" t="s">
        <v>12</v>
      </c>
      <c r="DS26" s="596" t="s">
        <v>279</v>
      </c>
      <c r="DT26" s="597"/>
      <c r="DU26" s="597"/>
      <c r="DV26" s="597"/>
      <c r="DW26" s="597"/>
      <c r="DX26" s="597"/>
      <c r="DY26" s="598"/>
      <c r="DZ26" s="11"/>
      <c r="EA26" s="11"/>
      <c r="EB26" s="129" t="s">
        <v>12</v>
      </c>
      <c r="EC26" s="596" t="s">
        <v>279</v>
      </c>
      <c r="ED26" s="597"/>
      <c r="EE26" s="597"/>
      <c r="EF26" s="597"/>
      <c r="EG26" s="597"/>
      <c r="EH26" s="597"/>
      <c r="EI26" s="598"/>
      <c r="EJ26" s="11"/>
      <c r="EK26" s="11"/>
      <c r="EL26" s="137"/>
      <c r="EV26" s="137"/>
      <c r="FF26" s="137"/>
      <c r="FP26" s="137"/>
      <c r="FZ26" s="137"/>
      <c r="GJ26" s="137"/>
      <c r="GT26" s="137"/>
      <c r="HD26" s="137"/>
      <c r="HN26" s="137"/>
      <c r="HX26" s="137"/>
    </row>
    <row xmlns:x14ac="http://schemas.microsoft.com/office/spreadsheetml/2009/9/ac" r="27" s="2" customFormat="true" ht="15.75" customHeight="true" x14ac:dyDescent="0.25">
      <c r="A27" s="411" t="str">
        <f ca="true">IF(ISBLANK('Data Summary'!A29),"",'Data Summary'!A29)</f>
        <v/>
      </c>
      <c r="B27" s="129"/>
      <c r="C27" s="64" t="s">
        <v>106</v>
      </c>
      <c r="D27" s="112"/>
      <c r="E27" s="112"/>
      <c r="F27" s="112"/>
      <c r="G27" s="112"/>
      <c r="H27" s="112"/>
      <c r="I27" s="102"/>
      <c r="J27" s="11"/>
      <c r="K27" s="11"/>
      <c r="L27" s="129"/>
      <c r="M27" s="64" t="s">
        <v>106</v>
      </c>
      <c r="N27" s="113"/>
      <c r="O27" s="113"/>
      <c r="P27" s="113"/>
      <c r="Q27" s="113"/>
      <c r="R27" s="113"/>
      <c r="S27" s="114"/>
      <c r="T27" s="11"/>
      <c r="U27" s="11"/>
      <c r="V27" s="129"/>
      <c r="W27" s="64" t="s">
        <v>106</v>
      </c>
      <c r="X27" s="113"/>
      <c r="Y27" s="113"/>
      <c r="Z27" s="113"/>
      <c r="AA27" s="113"/>
      <c r="AB27" s="113"/>
      <c r="AC27" s="213"/>
      <c r="AD27" s="11"/>
      <c r="AE27" s="11"/>
      <c r="AF27" s="129"/>
      <c r="AG27" s="64" t="s">
        <v>106</v>
      </c>
      <c r="AH27" s="113"/>
      <c r="AI27" s="113"/>
      <c r="AJ27" s="113"/>
      <c r="AK27" s="113"/>
      <c r="AL27" s="113"/>
      <c r="AM27" s="213"/>
      <c r="AN27" s="11"/>
      <c r="AO27" s="11"/>
      <c r="AP27" s="129"/>
      <c r="AQ27" s="64" t="s">
        <v>106</v>
      </c>
      <c r="AR27" s="113"/>
      <c r="AS27" s="113"/>
      <c r="AT27" s="113"/>
      <c r="AU27" s="113"/>
      <c r="AV27" s="113"/>
      <c r="AW27" s="225"/>
      <c r="AX27" s="11"/>
      <c r="AY27" s="11"/>
      <c r="AZ27" s="129"/>
      <c r="BA27" s="64" t="s">
        <v>106</v>
      </c>
      <c r="BB27" s="113"/>
      <c r="BC27" s="113"/>
      <c r="BD27" s="113"/>
      <c r="BE27" s="113"/>
      <c r="BF27" s="113"/>
      <c r="BG27" s="225"/>
      <c r="BH27" s="11"/>
      <c r="BI27" s="11"/>
      <c r="BJ27" s="129"/>
      <c r="BK27" s="64" t="s">
        <v>106</v>
      </c>
      <c r="BL27" s="113"/>
      <c r="BM27" s="113"/>
      <c r="BN27" s="113"/>
      <c r="BO27" s="113"/>
      <c r="BP27" s="113"/>
      <c r="BQ27" s="225"/>
      <c r="BR27" s="11"/>
      <c r="BS27" s="11"/>
      <c r="BT27" s="129"/>
      <c r="BU27" s="64" t="s">
        <v>106</v>
      </c>
      <c r="BV27" s="113"/>
      <c r="BW27" s="113"/>
      <c r="BX27" s="113"/>
      <c r="BY27" s="113"/>
      <c r="BZ27" s="113"/>
      <c r="CA27" s="225"/>
      <c r="CB27" s="11"/>
      <c r="CC27" s="11"/>
      <c r="CD27" s="129"/>
      <c r="CE27" s="64" t="s">
        <v>106</v>
      </c>
      <c r="CF27" s="113"/>
      <c r="CG27" s="113"/>
      <c r="CH27" s="113"/>
      <c r="CI27" s="113"/>
      <c r="CJ27" s="113"/>
      <c r="CK27" s="402"/>
      <c r="CL27" s="11"/>
      <c r="CM27" s="11"/>
      <c r="CN27" s="129"/>
      <c r="CO27" s="64" t="s">
        <v>106</v>
      </c>
      <c r="CP27" s="52"/>
      <c r="CQ27" s="52"/>
      <c r="CR27" s="52"/>
      <c r="CS27" s="52"/>
      <c r="CT27" s="52"/>
      <c r="CU27" s="100"/>
      <c r="CV27" s="11"/>
      <c r="CW27" s="11"/>
      <c r="CX27" s="129"/>
      <c r="CY27" s="64" t="s">
        <v>106</v>
      </c>
      <c r="CZ27" s="52" t="s">
        <v>150</v>
      </c>
      <c r="DA27" s="52" t="s">
        <v>150</v>
      </c>
      <c r="DB27" s="52" t="s">
        <v>150</v>
      </c>
      <c r="DC27" s="52" t="s">
        <v>150</v>
      </c>
      <c r="DD27" s="52" t="s">
        <v>150</v>
      </c>
      <c r="DE27" s="100" t="s">
        <v>150</v>
      </c>
      <c r="DF27" s="11"/>
      <c r="DG27" s="11"/>
      <c r="DH27" s="129"/>
      <c r="DI27" s="64" t="s">
        <v>106</v>
      </c>
      <c r="DJ27" s="113"/>
      <c r="DK27" s="113"/>
      <c r="DL27" s="113"/>
      <c r="DM27" s="113"/>
      <c r="DN27" s="113"/>
      <c r="DO27" s="406"/>
      <c r="DP27" s="11"/>
      <c r="DQ27" s="11"/>
      <c r="DR27" s="129"/>
      <c r="DS27" s="64" t="s">
        <v>106</v>
      </c>
      <c r="DT27" s="113"/>
      <c r="DU27" s="113"/>
      <c r="DV27" s="113"/>
      <c r="DW27" s="113"/>
      <c r="DX27" s="113"/>
      <c r="DY27" s="435"/>
      <c r="DZ27" s="11"/>
      <c r="EA27" s="11"/>
      <c r="EB27" s="129"/>
      <c r="EC27" s="64" t="s">
        <v>106</v>
      </c>
      <c r="ED27" s="113"/>
      <c r="EE27" s="113"/>
      <c r="EF27" s="113"/>
      <c r="EG27" s="113"/>
      <c r="EH27" s="113"/>
      <c r="EI27" s="439"/>
      <c r="EJ27" s="11"/>
      <c r="EK27" s="11"/>
      <c r="EL27" s="137"/>
      <c r="EV27" s="137"/>
      <c r="FF27" s="137"/>
      <c r="FP27" s="137"/>
      <c r="FZ27" s="137"/>
      <c r="GJ27" s="137"/>
      <c r="GT27" s="137"/>
      <c r="HD27" s="137"/>
      <c r="HN27" s="137"/>
      <c r="HX27" s="137"/>
    </row>
    <row xmlns:x14ac="http://schemas.microsoft.com/office/spreadsheetml/2009/9/ac" r="28" s="2" customFormat="true" ht="15.75" customHeight="true" x14ac:dyDescent="0.25">
      <c r="A28" s="411" t="str">
        <f ca="true">IF(ISBLANK('Data Summary'!A30),"",'Data Summary'!A30)</f>
        <v/>
      </c>
      <c r="B28" s="129"/>
      <c r="C28" s="64" t="s">
        <v>88</v>
      </c>
      <c r="D28" s="52" t="s">
        <v>150</v>
      </c>
      <c r="E28" s="52" t="s">
        <v>150</v>
      </c>
      <c r="F28" s="52" t="s">
        <v>150</v>
      </c>
      <c r="G28" s="52"/>
      <c r="H28" s="52" t="s">
        <v>150</v>
      </c>
      <c r="I28" s="100"/>
      <c r="J28" s="11"/>
      <c r="K28" s="11"/>
      <c r="L28" s="129"/>
      <c r="M28" s="64" t="s">
        <v>88</v>
      </c>
      <c r="N28" s="70" t="s">
        <v>150</v>
      </c>
      <c r="O28" s="52" t="s">
        <v>150</v>
      </c>
      <c r="P28" s="52" t="s">
        <v>150</v>
      </c>
      <c r="Q28" s="52"/>
      <c r="R28" s="52" t="s">
        <v>150</v>
      </c>
      <c r="S28" s="100"/>
      <c r="T28" s="11"/>
      <c r="U28" s="11"/>
      <c r="V28" s="129"/>
      <c r="W28" s="64" t="s">
        <v>88</v>
      </c>
      <c r="X28" s="70"/>
      <c r="Y28" s="52"/>
      <c r="Z28" s="52"/>
      <c r="AA28" s="52"/>
      <c r="AB28" s="52"/>
      <c r="AC28" s="100"/>
      <c r="AD28" s="11"/>
      <c r="AE28" s="11"/>
      <c r="AF28" s="129"/>
      <c r="AG28" s="64" t="s">
        <v>88</v>
      </c>
      <c r="AH28" s="70" t="s">
        <v>150</v>
      </c>
      <c r="AI28" s="52"/>
      <c r="AJ28" s="52"/>
      <c r="AK28" s="52"/>
      <c r="AL28" s="52"/>
      <c r="AM28" s="100"/>
      <c r="AN28" s="11"/>
      <c r="AO28" s="11"/>
      <c r="AP28" s="129"/>
      <c r="AQ28" s="64" t="s">
        <v>88</v>
      </c>
      <c r="AR28" s="70"/>
      <c r="AS28" s="52"/>
      <c r="AT28" s="52"/>
      <c r="AU28" s="52"/>
      <c r="AV28" s="52"/>
      <c r="AW28" s="100"/>
      <c r="AX28" s="11"/>
      <c r="AY28" s="11"/>
      <c r="AZ28" s="129"/>
      <c r="BA28" s="64" t="s">
        <v>88</v>
      </c>
      <c r="BB28" s="70" t="s">
        <v>150</v>
      </c>
      <c r="BC28" s="52"/>
      <c r="BD28" s="52"/>
      <c r="BE28" s="52"/>
      <c r="BF28" s="52"/>
      <c r="BG28" s="100"/>
      <c r="BH28" s="11"/>
      <c r="BI28" s="11"/>
      <c r="BJ28" s="129"/>
      <c r="BK28" s="64" t="s">
        <v>88</v>
      </c>
      <c r="BL28" s="70"/>
      <c r="BM28" s="52"/>
      <c r="BN28" s="52"/>
      <c r="BO28" s="52"/>
      <c r="BP28" s="52"/>
      <c r="BQ28" s="100"/>
      <c r="BR28" s="11"/>
      <c r="BS28" s="11"/>
      <c r="BT28" s="129"/>
      <c r="BU28" s="64" t="s">
        <v>88</v>
      </c>
      <c r="BV28" s="70" t="s">
        <v>150</v>
      </c>
      <c r="BW28" s="70" t="s">
        <v>150</v>
      </c>
      <c r="BX28" s="70" t="s">
        <v>150</v>
      </c>
      <c r="BY28" s="70" t="s">
        <v>150</v>
      </c>
      <c r="BZ28" s="70" t="s">
        <v>150</v>
      </c>
      <c r="CA28" s="100" t="s">
        <v>150</v>
      </c>
      <c r="CB28" s="11"/>
      <c r="CC28" s="11"/>
      <c r="CD28" s="129"/>
      <c r="CE28" s="64" t="s">
        <v>88</v>
      </c>
      <c r="CF28" s="70"/>
      <c r="CG28" s="52"/>
      <c r="CH28" s="52"/>
      <c r="CI28" s="52"/>
      <c r="CJ28" s="52"/>
      <c r="CK28" s="100"/>
      <c r="CL28" s="11"/>
      <c r="CM28" s="11"/>
      <c r="CN28" s="129"/>
      <c r="CO28" s="64" t="s">
        <v>88</v>
      </c>
      <c r="CP28" s="70" t="s">
        <v>150</v>
      </c>
      <c r="CQ28" s="70" t="s">
        <v>150</v>
      </c>
      <c r="CR28" s="70" t="s">
        <v>150</v>
      </c>
      <c r="CS28" s="70"/>
      <c r="CT28" s="70" t="s">
        <v>150</v>
      </c>
      <c r="CU28" s="100" t="s">
        <v>150</v>
      </c>
      <c r="CV28" s="11"/>
      <c r="CW28" s="11"/>
      <c r="CX28" s="129"/>
      <c r="CY28" s="64" t="s">
        <v>88</v>
      </c>
      <c r="CZ28" s="70" t="s">
        <v>150</v>
      </c>
      <c r="DA28" s="70" t="s">
        <v>150</v>
      </c>
      <c r="DB28" s="70" t="s">
        <v>150</v>
      </c>
      <c r="DC28" s="70" t="s">
        <v>150</v>
      </c>
      <c r="DD28" s="70" t="s">
        <v>150</v>
      </c>
      <c r="DE28" s="100" t="s">
        <v>150</v>
      </c>
      <c r="DF28" s="11"/>
      <c r="DG28" s="11"/>
      <c r="DH28" s="129"/>
      <c r="DI28" s="64" t="s">
        <v>88</v>
      </c>
      <c r="DJ28" s="70"/>
      <c r="DK28" s="52"/>
      <c r="DL28" s="52"/>
      <c r="DM28" s="52"/>
      <c r="DN28" s="52"/>
      <c r="DO28" s="100"/>
      <c r="DP28" s="11"/>
      <c r="DQ28" s="11"/>
      <c r="DR28" s="129"/>
      <c r="DS28" s="64" t="s">
        <v>88</v>
      </c>
      <c r="DT28" s="70"/>
      <c r="DU28" s="52"/>
      <c r="DV28" s="52"/>
      <c r="DW28" s="52"/>
      <c r="DX28" s="52"/>
      <c r="DY28" s="100"/>
      <c r="DZ28" s="11"/>
      <c r="EA28" s="11"/>
      <c r="EB28" s="129"/>
      <c r="EC28" s="64" t="s">
        <v>88</v>
      </c>
      <c r="ED28" s="70"/>
      <c r="EE28" s="52"/>
      <c r="EF28" s="52"/>
      <c r="EG28" s="52"/>
      <c r="EH28" s="52"/>
      <c r="EI28" s="100"/>
      <c r="EJ28" s="11"/>
      <c r="EK28" s="11"/>
      <c r="EL28" s="137"/>
      <c r="EV28" s="137"/>
      <c r="FF28" s="137"/>
      <c r="FP28" s="137"/>
      <c r="FZ28" s="137"/>
      <c r="GJ28" s="137"/>
      <c r="GT28" s="137"/>
      <c r="HD28" s="137"/>
      <c r="HN28" s="137"/>
      <c r="HX28" s="137"/>
    </row>
    <row xmlns:x14ac="http://schemas.microsoft.com/office/spreadsheetml/2009/9/ac" r="29" ht="15.75" customHeight="true" x14ac:dyDescent="0.25">
      <c r="A29" s="411" t="str">
        <f ca="true">IF(ISBLANK('Data Summary'!A31),"",'Data Summary'!A31)</f>
        <v/>
      </c>
      <c r="B29" s="129"/>
      <c r="C29" s="64" t="s">
        <v>151</v>
      </c>
      <c r="D29" s="52"/>
      <c r="E29" s="52"/>
      <c r="F29" s="52"/>
      <c r="G29" s="52"/>
      <c r="H29" s="52"/>
      <c r="I29" s="100"/>
      <c r="J29" s="11"/>
      <c r="K29" s="11"/>
      <c r="L29" s="129"/>
      <c r="M29" s="64" t="s">
        <v>89</v>
      </c>
      <c r="N29" s="52"/>
      <c r="O29" s="52"/>
      <c r="P29" s="52"/>
      <c r="Q29" s="52"/>
      <c r="R29" s="52"/>
      <c r="S29" s="100"/>
      <c r="T29" s="11"/>
      <c r="U29" s="11"/>
      <c r="V29" s="129"/>
      <c r="W29" s="64" t="s">
        <v>89</v>
      </c>
      <c r="X29" s="52" t="s">
        <v>156</v>
      </c>
      <c r="Y29" s="52"/>
      <c r="Z29" s="52"/>
      <c r="AA29" s="52"/>
      <c r="AB29" s="52" t="s">
        <v>156</v>
      </c>
      <c r="AC29" s="221" t="s">
        <v>156</v>
      </c>
      <c r="AD29" s="11"/>
      <c r="AE29" s="11"/>
      <c r="AF29" s="129"/>
      <c r="AG29" s="64" t="s">
        <v>89</v>
      </c>
      <c r="AH29" s="52" t="s">
        <v>150</v>
      </c>
      <c r="AI29" s="52"/>
      <c r="AJ29" s="52"/>
      <c r="AK29" s="52"/>
      <c r="AL29" s="52"/>
      <c r="AM29" s="221"/>
      <c r="AN29" s="11"/>
      <c r="AO29" s="11"/>
      <c r="AP29" s="129"/>
      <c r="AQ29" s="64" t="s">
        <v>89</v>
      </c>
      <c r="AR29" s="52" t="s">
        <v>156</v>
      </c>
      <c r="AS29" s="52"/>
      <c r="AT29" s="52"/>
      <c r="AU29" s="52"/>
      <c r="AV29" s="52" t="s">
        <v>156</v>
      </c>
      <c r="AW29" s="221" t="s">
        <v>156</v>
      </c>
      <c r="AX29" s="11"/>
      <c r="AY29" s="11"/>
      <c r="AZ29" s="129"/>
      <c r="BA29" s="64" t="s">
        <v>89</v>
      </c>
      <c r="BB29" s="52" t="s">
        <v>150</v>
      </c>
      <c r="BC29" s="52"/>
      <c r="BD29" s="52"/>
      <c r="BE29" s="52"/>
      <c r="BF29" s="52"/>
      <c r="BG29" s="221"/>
      <c r="BH29" s="11"/>
      <c r="BI29" s="11"/>
      <c r="BJ29" s="129"/>
      <c r="BK29" s="64" t="s">
        <v>89</v>
      </c>
      <c r="BL29" s="52" t="s">
        <v>156</v>
      </c>
      <c r="BM29" s="52"/>
      <c r="BN29" s="52"/>
      <c r="BO29" s="52"/>
      <c r="BP29" s="52" t="s">
        <v>156</v>
      </c>
      <c r="BQ29" s="221" t="s">
        <v>156</v>
      </c>
      <c r="BR29" s="11"/>
      <c r="BS29" s="11"/>
      <c r="BT29" s="129"/>
      <c r="BU29" s="64" t="s">
        <v>89</v>
      </c>
      <c r="BV29" s="52" t="s">
        <v>150</v>
      </c>
      <c r="BW29" s="52" t="s">
        <v>150</v>
      </c>
      <c r="BX29" s="52" t="s">
        <v>150</v>
      </c>
      <c r="BY29" s="52" t="s">
        <v>150</v>
      </c>
      <c r="BZ29" s="52" t="s">
        <v>150</v>
      </c>
      <c r="CA29" s="221" t="s">
        <v>150</v>
      </c>
      <c r="CB29" s="11"/>
      <c r="CC29" s="11"/>
      <c r="CD29" s="129"/>
      <c r="CE29" s="64" t="s">
        <v>89</v>
      </c>
      <c r="CF29" s="52" t="s">
        <v>156</v>
      </c>
      <c r="CG29" s="52"/>
      <c r="CH29" s="52"/>
      <c r="CI29" s="52"/>
      <c r="CJ29" s="52" t="s">
        <v>156</v>
      </c>
      <c r="CK29" s="221" t="s">
        <v>156</v>
      </c>
      <c r="CL29" s="11"/>
      <c r="CM29" s="11"/>
      <c r="CN29" s="129"/>
      <c r="CO29" s="64" t="s">
        <v>89</v>
      </c>
      <c r="CP29" s="52"/>
      <c r="CQ29" s="52"/>
      <c r="CR29" s="52"/>
      <c r="CS29" s="52"/>
      <c r="CT29" s="52"/>
      <c r="CU29" s="221"/>
      <c r="CV29" s="11"/>
      <c r="CW29" s="11"/>
      <c r="CX29" s="129"/>
      <c r="CY29" s="64" t="s">
        <v>89</v>
      </c>
      <c r="CZ29" s="52" t="s">
        <v>150</v>
      </c>
      <c r="DA29" s="52" t="s">
        <v>150</v>
      </c>
      <c r="DB29" s="52" t="s">
        <v>150</v>
      </c>
      <c r="DC29" s="52" t="s">
        <v>150</v>
      </c>
      <c r="DD29" s="52" t="s">
        <v>150</v>
      </c>
      <c r="DE29" s="221" t="s">
        <v>150</v>
      </c>
      <c r="DF29" s="11"/>
      <c r="DG29" s="11"/>
      <c r="DH29" s="129"/>
      <c r="DI29" s="64" t="s">
        <v>89</v>
      </c>
      <c r="DJ29" s="52" t="s">
        <v>156</v>
      </c>
      <c r="DK29" s="52"/>
      <c r="DL29" s="52"/>
      <c r="DM29" s="52"/>
      <c r="DN29" s="52" t="s">
        <v>156</v>
      </c>
      <c r="DO29" s="221" t="s">
        <v>156</v>
      </c>
      <c r="DP29" s="11"/>
      <c r="DQ29" s="11"/>
      <c r="DR29" s="129"/>
      <c r="DS29" s="64" t="s">
        <v>89</v>
      </c>
      <c r="DT29" s="52" t="s">
        <v>156</v>
      </c>
      <c r="DU29" s="52"/>
      <c r="DV29" s="52"/>
      <c r="DW29" s="52"/>
      <c r="DX29" s="52" t="s">
        <v>156</v>
      </c>
      <c r="DY29" s="221" t="s">
        <v>156</v>
      </c>
      <c r="DZ29" s="11"/>
      <c r="EA29" s="11"/>
      <c r="EB29" s="129"/>
      <c r="EC29" s="64" t="s">
        <v>89</v>
      </c>
      <c r="ED29" s="52" t="s">
        <v>156</v>
      </c>
      <c r="EE29" s="52"/>
      <c r="EF29" s="52"/>
      <c r="EG29" s="52"/>
      <c r="EH29" s="52" t="s">
        <v>156</v>
      </c>
      <c r="EI29" s="221" t="s">
        <v>156</v>
      </c>
      <c r="EJ29" s="11"/>
      <c r="EK29" s="11"/>
    </row>
    <row xmlns:x14ac="http://schemas.microsoft.com/office/spreadsheetml/2009/9/ac" r="30" ht="15.75" customHeight="true" x14ac:dyDescent="0.25">
      <c r="A30" s="411" t="str">
        <f ca="true">IF(ISBLANK('Data Summary'!A32),"",'Data Summary'!A32)</f>
        <v/>
      </c>
      <c r="B30" s="130"/>
      <c r="C30" s="12" t="s">
        <v>23</v>
      </c>
      <c r="D30" s="71"/>
      <c r="E30" s="71"/>
      <c r="F30" s="71"/>
      <c r="G30" s="72"/>
      <c r="H30" s="73"/>
      <c r="I30" s="74"/>
      <c r="J30" s="11"/>
      <c r="K30" s="11"/>
      <c r="L30" s="130"/>
      <c r="M30" s="12" t="s">
        <v>23</v>
      </c>
      <c r="N30" s="71"/>
      <c r="O30" s="71"/>
      <c r="P30" s="71"/>
      <c r="Q30" s="72"/>
      <c r="R30" s="73"/>
      <c r="S30" s="74"/>
      <c r="T30" s="11"/>
      <c r="U30" s="11"/>
      <c r="V30" s="130"/>
      <c r="W30" s="12" t="s">
        <v>23</v>
      </c>
      <c r="X30" s="222"/>
      <c r="Y30" s="222"/>
      <c r="Z30" s="222"/>
      <c r="AA30" s="223"/>
      <c r="AB30" s="224"/>
      <c r="AC30" s="74"/>
      <c r="AD30" s="11"/>
      <c r="AE30" s="11"/>
      <c r="AF30" s="130"/>
      <c r="AG30" s="12" t="s">
        <v>23</v>
      </c>
      <c r="AH30" s="222"/>
      <c r="AI30" s="222"/>
      <c r="AJ30" s="222"/>
      <c r="AK30" s="223"/>
      <c r="AL30" s="224"/>
      <c r="AM30" s="74"/>
      <c r="AN30" s="11"/>
      <c r="AO30" s="11"/>
      <c r="AP30" s="130"/>
      <c r="AQ30" s="12" t="s">
        <v>23</v>
      </c>
      <c r="AR30" s="222"/>
      <c r="AS30" s="222"/>
      <c r="AT30" s="222"/>
      <c r="AU30" s="223"/>
      <c r="AV30" s="224"/>
      <c r="AW30" s="74"/>
      <c r="AX30" s="11"/>
      <c r="AY30" s="11"/>
      <c r="AZ30" s="130"/>
      <c r="BA30" s="12" t="s">
        <v>23</v>
      </c>
      <c r="BB30" s="222"/>
      <c r="BC30" s="222"/>
      <c r="BD30" s="222"/>
      <c r="BE30" s="223"/>
      <c r="BF30" s="224"/>
      <c r="BG30" s="74"/>
      <c r="BH30" s="11"/>
      <c r="BI30" s="11"/>
      <c r="BJ30" s="130"/>
      <c r="BK30" s="12" t="s">
        <v>23</v>
      </c>
      <c r="BL30" s="222"/>
      <c r="BM30" s="222"/>
      <c r="BN30" s="222"/>
      <c r="BO30" s="223"/>
      <c r="BP30" s="224"/>
      <c r="BQ30" s="74"/>
      <c r="BR30" s="11"/>
      <c r="BS30" s="11"/>
      <c r="BT30" s="130"/>
      <c r="BU30" s="12" t="s">
        <v>23</v>
      </c>
      <c r="BV30" s="222"/>
      <c r="BW30" s="222"/>
      <c r="BX30" s="222"/>
      <c r="BY30" s="223"/>
      <c r="BZ30" s="224"/>
      <c r="CA30" s="74"/>
      <c r="CB30" s="11"/>
      <c r="CC30" s="11"/>
      <c r="CD30" s="130"/>
      <c r="CE30" s="12" t="s">
        <v>23</v>
      </c>
      <c r="CF30" s="222"/>
      <c r="CG30" s="222"/>
      <c r="CH30" s="222"/>
      <c r="CI30" s="223"/>
      <c r="CJ30" s="224"/>
      <c r="CK30" s="74"/>
      <c r="CL30" s="11"/>
      <c r="CM30" s="11"/>
      <c r="CN30" s="130"/>
      <c r="CO30" s="12" t="s">
        <v>23</v>
      </c>
      <c r="CP30" s="222" t="s">
        <v>263</v>
      </c>
      <c r="CQ30" s="222" t="s">
        <v>263</v>
      </c>
      <c r="CR30" s="222" t="s">
        <v>263</v>
      </c>
      <c r="CS30" s="223" t="s">
        <v>263</v>
      </c>
      <c r="CT30" s="224" t="s">
        <v>263</v>
      </c>
      <c r="CU30" s="74" t="s">
        <v>263</v>
      </c>
      <c r="CV30" s="11"/>
      <c r="CW30" s="11"/>
      <c r="CX30" s="130"/>
      <c r="CY30" s="12" t="s">
        <v>23</v>
      </c>
      <c r="CZ30" s="222" t="s">
        <v>263</v>
      </c>
      <c r="DA30" s="222" t="s">
        <v>263</v>
      </c>
      <c r="DB30" s="222" t="s">
        <v>263</v>
      </c>
      <c r="DC30" s="223" t="s">
        <v>263</v>
      </c>
      <c r="DD30" s="224" t="s">
        <v>263</v>
      </c>
      <c r="DE30" s="74" t="s">
        <v>263</v>
      </c>
      <c r="DF30" s="11"/>
      <c r="DG30" s="11"/>
      <c r="DH30" s="130"/>
      <c r="DI30" s="12" t="s">
        <v>23</v>
      </c>
      <c r="DJ30" s="222"/>
      <c r="DK30" s="222"/>
      <c r="DL30" s="222"/>
      <c r="DM30" s="223"/>
      <c r="DN30" s="224"/>
      <c r="DO30" s="74"/>
      <c r="DP30" s="11"/>
      <c r="DQ30" s="11"/>
      <c r="DR30" s="130"/>
      <c r="DS30" s="12" t="s">
        <v>23</v>
      </c>
      <c r="DT30" s="222"/>
      <c r="DU30" s="222"/>
      <c r="DV30" s="222"/>
      <c r="DW30" s="223"/>
      <c r="DX30" s="224"/>
      <c r="DY30" s="74"/>
      <c r="DZ30" s="11"/>
      <c r="EA30" s="11"/>
      <c r="EB30" s="130"/>
      <c r="EC30" s="12" t="s">
        <v>23</v>
      </c>
      <c r="ED30" s="222"/>
      <c r="EE30" s="222"/>
      <c r="EF30" s="222"/>
      <c r="EG30" s="223"/>
      <c r="EH30" s="224"/>
      <c r="EI30" s="74"/>
      <c r="EJ30" s="11"/>
      <c r="EK30" s="11"/>
    </row>
    <row xmlns:x14ac="http://schemas.microsoft.com/office/spreadsheetml/2009/9/ac" r="31" s="3" customFormat="true" ht="16.5" thickBot="true" x14ac:dyDescent="0.3">
      <c r="A31" s="411" t="str">
        <f ca="true">IF(ISBLANK('Data Summary'!A33),"",'Data Summary'!A33)</f>
        <v/>
      </c>
      <c r="B31" s="131"/>
      <c r="C31" s="75" t="s">
        <v>20</v>
      </c>
      <c r="D31" s="76">
        <f>H31</f>
        <v>149</v>
      </c>
      <c r="E31" s="76">
        <f>1+25+20+36</f>
        <v>82</v>
      </c>
      <c r="F31" s="76">
        <v>63</v>
      </c>
      <c r="G31" s="76"/>
      <c r="H31" s="76">
        <f>180-31</f>
        <v>149</v>
      </c>
      <c r="I31" s="77"/>
      <c r="J31" s="11"/>
      <c r="K31" s="11"/>
      <c r="L31" s="131"/>
      <c r="M31" s="75" t="s">
        <v>20</v>
      </c>
      <c r="N31" s="76">
        <f>R31</f>
        <v>330</v>
      </c>
      <c r="O31" s="76">
        <v>228</v>
      </c>
      <c r="P31" s="76">
        <v>102</v>
      </c>
      <c r="Q31" s="76"/>
      <c r="R31" s="76">
        <v>330</v>
      </c>
      <c r="S31" s="77"/>
      <c r="T31" s="11"/>
      <c r="U31" s="11"/>
      <c r="V31" s="131"/>
      <c r="W31" s="75" t="s">
        <v>20</v>
      </c>
      <c r="X31" s="76"/>
      <c r="Y31" s="76"/>
      <c r="Z31" s="76"/>
      <c r="AA31" s="76"/>
      <c r="AB31" s="76"/>
      <c r="AC31" s="77"/>
      <c r="AD31" s="11"/>
      <c r="AE31" s="11"/>
      <c r="AF31" s="131"/>
      <c r="AG31" s="75" t="s">
        <v>20</v>
      </c>
      <c r="AH31" s="76"/>
      <c r="AI31" s="76"/>
      <c r="AJ31" s="76"/>
      <c r="AK31" s="76"/>
      <c r="AL31" s="76"/>
      <c r="AM31" s="77"/>
      <c r="AN31" s="11"/>
      <c r="AO31" s="11"/>
      <c r="AP31" s="131"/>
      <c r="AQ31" s="75" t="s">
        <v>20</v>
      </c>
      <c r="AR31" s="76"/>
      <c r="AS31" s="76"/>
      <c r="AT31" s="76"/>
      <c r="AU31" s="76"/>
      <c r="AV31" s="76"/>
      <c r="AW31" s="77"/>
      <c r="AX31" s="11"/>
      <c r="AY31" s="11"/>
      <c r="AZ31" s="131"/>
      <c r="BA31" s="75" t="s">
        <v>20</v>
      </c>
      <c r="BB31" s="76"/>
      <c r="BC31" s="76"/>
      <c r="BD31" s="76"/>
      <c r="BE31" s="76"/>
      <c r="BF31" s="76"/>
      <c r="BG31" s="77"/>
      <c r="BH31" s="11"/>
      <c r="BI31" s="11"/>
      <c r="BJ31" s="131"/>
      <c r="BK31" s="75" t="s">
        <v>20</v>
      </c>
      <c r="BL31" s="76"/>
      <c r="BM31" s="76"/>
      <c r="BN31" s="76"/>
      <c r="BO31" s="76"/>
      <c r="BP31" s="76"/>
      <c r="BQ31" s="77"/>
      <c r="BR31" s="11"/>
      <c r="BS31" s="11"/>
      <c r="BT31" s="131"/>
      <c r="BU31" s="75" t="s">
        <v>20</v>
      </c>
      <c r="BV31" s="76"/>
      <c r="BW31" s="76"/>
      <c r="BX31" s="76"/>
      <c r="BY31" s="76"/>
      <c r="BZ31" s="76"/>
      <c r="CA31" s="77"/>
      <c r="CB31" s="11"/>
      <c r="CC31" s="11"/>
      <c r="CD31" s="131"/>
      <c r="CE31" s="75" t="s">
        <v>20</v>
      </c>
      <c r="CF31" s="76"/>
      <c r="CG31" s="76"/>
      <c r="CH31" s="76"/>
      <c r="CI31" s="76"/>
      <c r="CJ31" s="76"/>
      <c r="CK31" s="77"/>
      <c r="CL31" s="11"/>
      <c r="CM31" s="11"/>
      <c r="CN31" s="131"/>
      <c r="CO31" s="75" t="s">
        <v>20</v>
      </c>
      <c r="CP31" s="76">
        <v>245</v>
      </c>
      <c r="CQ31" s="76">
        <v>180</v>
      </c>
      <c r="CR31" s="76">
        <v>65</v>
      </c>
      <c r="CS31" s="76" t="s">
        <v>263</v>
      </c>
      <c r="CT31" s="76">
        <v>245</v>
      </c>
      <c r="CU31" s="77">
        <v>172</v>
      </c>
      <c r="CV31" s="11"/>
      <c r="CW31" s="11"/>
      <c r="CX31" s="131"/>
      <c r="CY31" s="75" t="s">
        <v>20</v>
      </c>
      <c r="CZ31" s="76">
        <v>12090</v>
      </c>
      <c r="DA31" s="76">
        <v>5468</v>
      </c>
      <c r="DB31" s="76">
        <v>6622</v>
      </c>
      <c r="DC31" s="76">
        <v>5339</v>
      </c>
      <c r="DD31" s="76">
        <v>11837</v>
      </c>
      <c r="DE31" s="77">
        <v>2516</v>
      </c>
      <c r="DF31" s="11"/>
      <c r="DG31" s="11"/>
      <c r="DH31" s="131"/>
      <c r="DI31" s="75" t="s">
        <v>20</v>
      </c>
      <c r="DJ31" s="76"/>
      <c r="DK31" s="76"/>
      <c r="DL31" s="76"/>
      <c r="DM31" s="76"/>
      <c r="DN31" s="76"/>
      <c r="DO31" s="77"/>
      <c r="DP31" s="11"/>
      <c r="DQ31" s="11"/>
      <c r="DR31" s="131"/>
      <c r="DS31" s="75" t="s">
        <v>20</v>
      </c>
      <c r="DT31" s="76"/>
      <c r="DU31" s="76"/>
      <c r="DV31" s="76"/>
      <c r="DW31" s="76"/>
      <c r="DX31" s="76"/>
      <c r="DY31" s="77"/>
      <c r="DZ31" s="11"/>
      <c r="EA31" s="11"/>
      <c r="EB31" s="131"/>
      <c r="EC31" s="75" t="s">
        <v>20</v>
      </c>
      <c r="ED31" s="76"/>
      <c r="EE31" s="76"/>
      <c r="EF31" s="76"/>
      <c r="EG31" s="76"/>
      <c r="EH31" s="76"/>
      <c r="EI31" s="77"/>
      <c r="EJ31" s="11"/>
      <c r="EK31" s="11"/>
      <c r="EL31" s="132"/>
      <c r="EV31" s="132"/>
      <c r="FF31" s="132"/>
      <c r="FP31" s="132"/>
      <c r="FZ31" s="132"/>
      <c r="GJ31" s="132"/>
      <c r="GT31" s="132"/>
      <c r="HD31" s="132"/>
      <c r="HN31" s="132"/>
      <c r="HX31" s="132"/>
    </row>
    <row xmlns:x14ac="http://schemas.microsoft.com/office/spreadsheetml/2009/9/ac" r="32" s="3" customFormat="true" x14ac:dyDescent="0.25">
      <c r="A32" s="411"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row>
    <row xmlns:x14ac="http://schemas.microsoft.com/office/spreadsheetml/2009/9/ac" r="33" s="3" customFormat="true" x14ac:dyDescent="0.25">
      <c r="A33" s="411"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row>
    <row xmlns:x14ac="http://schemas.microsoft.com/office/spreadsheetml/2009/9/ac" r="34" s="3" customFormat="true" x14ac:dyDescent="0.25">
      <c r="A34" s="411"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411"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411"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411"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411"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411"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411"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411"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411"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411"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411"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411"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411"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411"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411"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411"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411"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411"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411"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411"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411"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411"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411"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411"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411"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411"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411"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411"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411"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411"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411"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411"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411"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411"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411"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411"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411"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411"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411"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411"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411"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411"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411"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411"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411"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411"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411"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411"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411"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411"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411"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411"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411"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411"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411"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411"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411"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411"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411"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411"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411"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411"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411"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411"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411"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411"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411"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411"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411"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411"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411"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411"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411"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411"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411"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411"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411"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411"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411"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411"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411"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411"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411"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411"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411"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411"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411"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411"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411"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411"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411"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411"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411"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411"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411"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411"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411"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411"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411"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411"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411"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411"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411"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411"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411"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411"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411"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411"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411"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411"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411"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411"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411"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411"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411"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411"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411"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411"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409"/>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409"/>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409"/>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409"/>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409"/>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409"/>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409"/>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409"/>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409"/>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409"/>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409"/>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409"/>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409"/>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409"/>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409"/>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409"/>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409"/>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409"/>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409"/>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409"/>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409"/>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409"/>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409"/>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409"/>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409"/>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409"/>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409"/>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409"/>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409"/>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409"/>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409"/>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409"/>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409"/>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409"/>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409"/>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409"/>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409"/>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409"/>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409"/>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409"/>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409"/>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409"/>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409"/>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409"/>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409"/>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409"/>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409"/>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409"/>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409"/>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409"/>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409"/>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409"/>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409"/>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409"/>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409"/>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409"/>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409"/>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409"/>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409"/>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409"/>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409"/>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409"/>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409"/>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409"/>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409"/>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409"/>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409"/>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409"/>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409"/>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409"/>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409"/>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409"/>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409"/>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409"/>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409"/>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409"/>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409"/>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409"/>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409"/>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409"/>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409"/>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409"/>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409"/>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409"/>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409"/>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409"/>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409"/>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409"/>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409"/>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409"/>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409"/>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409"/>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409"/>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409"/>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409"/>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409"/>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409"/>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409"/>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409"/>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409"/>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409"/>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409"/>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409"/>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409"/>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409"/>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409"/>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409"/>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409"/>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409"/>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409"/>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409"/>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409"/>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409"/>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409"/>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409"/>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409"/>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409"/>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409"/>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409"/>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409"/>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409"/>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409"/>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409"/>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409"/>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409"/>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409"/>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409"/>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409"/>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409"/>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409"/>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409"/>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409"/>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409"/>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409"/>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409"/>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409"/>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409"/>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409"/>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409"/>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409"/>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409"/>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409"/>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409"/>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409"/>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409"/>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409"/>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409"/>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409"/>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409"/>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409"/>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409"/>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409"/>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409"/>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409"/>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409"/>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409"/>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409"/>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409"/>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409"/>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409"/>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409"/>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409"/>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409"/>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409"/>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409"/>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409"/>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409"/>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409"/>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409"/>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409"/>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409"/>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409"/>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409"/>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409"/>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409"/>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409"/>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409"/>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409"/>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409"/>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409"/>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409"/>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409"/>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409"/>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409"/>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409"/>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409"/>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409"/>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409"/>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409"/>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409"/>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409"/>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409"/>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409"/>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409"/>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409"/>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409"/>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409"/>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409"/>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409"/>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409"/>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409"/>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409"/>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409"/>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409"/>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409"/>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409"/>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409"/>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409"/>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409"/>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409"/>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409"/>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409"/>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409"/>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409"/>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409"/>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409"/>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409"/>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409"/>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409"/>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409"/>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409"/>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409"/>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409"/>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409"/>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409"/>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409"/>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409"/>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409"/>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409"/>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409"/>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409"/>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409"/>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409"/>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409"/>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409"/>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409"/>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409"/>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409"/>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409"/>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409"/>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409"/>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409"/>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409"/>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409"/>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409"/>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409"/>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409"/>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409"/>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409"/>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409"/>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409"/>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409"/>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409"/>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409"/>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409"/>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409"/>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409"/>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409"/>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409"/>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409"/>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409"/>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409"/>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409"/>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409"/>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409"/>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409"/>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409"/>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409"/>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409"/>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409"/>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409"/>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409"/>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409"/>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409"/>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409"/>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409"/>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409"/>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409"/>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409"/>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409"/>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409"/>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409"/>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409"/>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409"/>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409"/>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409"/>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409"/>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409"/>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409"/>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409"/>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409"/>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409"/>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409"/>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409"/>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409"/>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409"/>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409"/>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409"/>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409"/>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409"/>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409"/>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409"/>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409"/>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409"/>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409"/>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409"/>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409"/>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409"/>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409"/>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409"/>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409"/>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409"/>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409"/>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409"/>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409"/>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409"/>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409"/>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409"/>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409"/>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409"/>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409"/>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409"/>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409"/>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409"/>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409"/>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409"/>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409"/>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409"/>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409"/>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409"/>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409"/>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409"/>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409"/>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409"/>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409"/>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409"/>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409"/>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409"/>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409"/>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409"/>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409"/>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409"/>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409"/>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409"/>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409"/>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409"/>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409"/>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409"/>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409"/>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409"/>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409"/>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409"/>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409"/>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409"/>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409"/>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409"/>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409"/>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409"/>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409"/>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409"/>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409"/>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409"/>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409"/>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409"/>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409"/>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409"/>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409"/>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409"/>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409"/>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409"/>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409"/>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409"/>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409"/>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409"/>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409"/>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409"/>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409"/>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409"/>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409"/>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409"/>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409"/>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409"/>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409"/>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409"/>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409"/>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409"/>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409"/>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409"/>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409"/>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409"/>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409"/>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409"/>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409"/>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409"/>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409"/>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409"/>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409"/>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409"/>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409"/>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409"/>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409"/>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409"/>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409"/>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409"/>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409"/>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409"/>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409"/>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409"/>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409"/>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409"/>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409"/>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409"/>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409"/>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409"/>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409"/>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409"/>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409"/>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409"/>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409"/>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409"/>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409"/>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409"/>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409"/>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409"/>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409"/>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409"/>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409"/>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409"/>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409"/>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409"/>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409"/>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409"/>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409"/>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409"/>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409"/>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409"/>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409"/>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409"/>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409"/>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409"/>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409"/>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409"/>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409"/>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409"/>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409"/>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409"/>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409"/>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409"/>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409"/>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409"/>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409"/>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409"/>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409"/>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409"/>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409"/>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409"/>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409"/>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409"/>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409"/>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409"/>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409"/>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409"/>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409"/>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409"/>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409"/>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409"/>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409"/>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409"/>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409"/>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409"/>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409"/>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row xmlns:x14ac="http://schemas.microsoft.com/office/spreadsheetml/2009/9/ac" r="623" s="3" customFormat="true" x14ac:dyDescent="0.25">
      <c r="A623" s="409"/>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row>
    <row xmlns:x14ac="http://schemas.microsoft.com/office/spreadsheetml/2009/9/ac" r="624" s="3" customFormat="true" x14ac:dyDescent="0.25">
      <c r="A624" s="409"/>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row>
    <row xmlns:x14ac="http://schemas.microsoft.com/office/spreadsheetml/2009/9/ac" r="625" s="3" customFormat="true" x14ac:dyDescent="0.25">
      <c r="A625" s="409"/>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row>
    <row xmlns:x14ac="http://schemas.microsoft.com/office/spreadsheetml/2009/9/ac" r="626" s="3" customFormat="true" x14ac:dyDescent="0.25">
      <c r="A626" s="409"/>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row>
    <row xmlns:x14ac="http://schemas.microsoft.com/office/spreadsheetml/2009/9/ac" r="627" s="3" customFormat="true" x14ac:dyDescent="0.25">
      <c r="A627" s="409"/>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row>
    <row xmlns:x14ac="http://schemas.microsoft.com/office/spreadsheetml/2009/9/ac" r="628" s="3" customFormat="true" x14ac:dyDescent="0.25">
      <c r="A628" s="409"/>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row>
    <row xmlns:x14ac="http://schemas.microsoft.com/office/spreadsheetml/2009/9/ac" r="629" s="3" customFormat="true" x14ac:dyDescent="0.25">
      <c r="A629" s="409"/>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row>
    <row xmlns:x14ac="http://schemas.microsoft.com/office/spreadsheetml/2009/9/ac" r="630" s="3" customFormat="true" x14ac:dyDescent="0.25">
      <c r="A630" s="409"/>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row>
    <row xmlns:x14ac="http://schemas.microsoft.com/office/spreadsheetml/2009/9/ac" r="631" s="3" customFormat="true" x14ac:dyDescent="0.25">
      <c r="A631" s="409"/>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row>
    <row xmlns:x14ac="http://schemas.microsoft.com/office/spreadsheetml/2009/9/ac" r="632" s="3" customFormat="true" x14ac:dyDescent="0.25">
      <c r="A632" s="409"/>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row>
    <row xmlns:x14ac="http://schemas.microsoft.com/office/spreadsheetml/2009/9/ac" r="633" s="3" customFormat="true" x14ac:dyDescent="0.25">
      <c r="A633" s="409"/>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row>
    <row xmlns:x14ac="http://schemas.microsoft.com/office/spreadsheetml/2009/9/ac" r="634" s="3" customFormat="true" x14ac:dyDescent="0.25">
      <c r="A634" s="409"/>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row>
    <row xmlns:x14ac="http://schemas.microsoft.com/office/spreadsheetml/2009/9/ac" r="635" s="3" customFormat="true" x14ac:dyDescent="0.25">
      <c r="A635" s="409"/>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row>
    <row xmlns:x14ac="http://schemas.microsoft.com/office/spreadsheetml/2009/9/ac" r="636" s="3" customFormat="true" x14ac:dyDescent="0.25">
      <c r="A636" s="409"/>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row>
    <row xmlns:x14ac="http://schemas.microsoft.com/office/spreadsheetml/2009/9/ac" r="637" s="3" customFormat="true" x14ac:dyDescent="0.25">
      <c r="A637" s="409"/>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row>
  </sheetData>
  <mergeCells count="15">
    <mergeCell ref="EC26:EI26"/>
    <mergeCell ref="DS26:DY26"/>
    <mergeCell ref="DI26:DO26"/>
    <mergeCell ref="A2:A3"/>
    <mergeCell ref="CO26:CU26"/>
    <mergeCell ref="CY26:DE26"/>
    <mergeCell ref="CE26:CK26"/>
    <mergeCell ref="BK26:BQ26"/>
    <mergeCell ref="BU26:CA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34" customFormat="true" ht="30" customHeight="true" x14ac:dyDescent="0.25">
      <c r="B1" s="351" t="s">
        <v>22</v>
      </c>
      <c r="C1" s="399" t="s">
        <v>227</v>
      </c>
      <c r="D1" s="330" t="s">
        <v>143</v>
      </c>
      <c r="E1" s="330"/>
      <c r="F1" s="330"/>
      <c r="G1" s="330"/>
      <c r="H1" s="330"/>
      <c r="I1" s="333"/>
      <c r="J1" s="331"/>
      <c r="K1" s="331"/>
      <c r="L1" s="351" t="s">
        <v>22</v>
      </c>
      <c r="M1" s="399" t="s">
        <v>228</v>
      </c>
      <c r="N1" s="330" t="s">
        <v>143</v>
      </c>
      <c r="O1" s="330"/>
      <c r="P1" s="330"/>
      <c r="Q1" s="330"/>
      <c r="R1" s="330"/>
      <c r="S1" s="333"/>
      <c r="T1" s="331"/>
      <c r="U1" s="332"/>
      <c r="V1" s="351" t="s">
        <v>22</v>
      </c>
      <c r="W1" s="399" t="s">
        <v>229</v>
      </c>
      <c r="X1" s="330" t="s">
        <v>143</v>
      </c>
      <c r="Y1" s="330"/>
      <c r="Z1" s="330"/>
      <c r="AA1" s="330"/>
      <c r="AB1" s="330"/>
      <c r="AC1" s="333"/>
      <c r="AD1" s="331"/>
      <c r="AE1" s="332"/>
      <c r="AF1" s="351" t="s">
        <v>22</v>
      </c>
      <c r="AG1" s="399" t="s">
        <v>229</v>
      </c>
      <c r="AH1" s="330" t="s">
        <v>143</v>
      </c>
      <c r="AI1" s="330"/>
      <c r="AJ1" s="330"/>
      <c r="AK1" s="330"/>
      <c r="AL1" s="330"/>
      <c r="AM1" s="333"/>
      <c r="AN1" s="331"/>
      <c r="AO1" s="332"/>
      <c r="AP1" s="351" t="s">
        <v>22</v>
      </c>
      <c r="AQ1" s="399" t="s">
        <v>230</v>
      </c>
      <c r="AR1" s="330" t="s">
        <v>143</v>
      </c>
      <c r="AS1" s="330"/>
      <c r="AT1" s="330"/>
      <c r="AU1" s="330"/>
      <c r="AV1" s="330"/>
      <c r="AW1" s="333"/>
      <c r="AX1" s="331"/>
      <c r="AY1" s="332"/>
      <c r="AZ1" s="351" t="s">
        <v>22</v>
      </c>
      <c r="BA1" s="399" t="s">
        <v>230</v>
      </c>
      <c r="BB1" s="330" t="s">
        <v>143</v>
      </c>
      <c r="BC1" s="330"/>
      <c r="BD1" s="330"/>
      <c r="BE1" s="330"/>
      <c r="BF1" s="330"/>
      <c r="BG1" s="333"/>
      <c r="BH1" s="331"/>
      <c r="BI1" s="332"/>
      <c r="BJ1" s="351" t="s">
        <v>22</v>
      </c>
      <c r="BK1" s="399" t="s">
        <v>231</v>
      </c>
      <c r="BL1" s="330" t="s">
        <v>143</v>
      </c>
      <c r="BM1" s="330"/>
      <c r="BN1" s="330"/>
      <c r="BO1" s="330"/>
      <c r="BP1" s="330"/>
      <c r="BQ1" s="333"/>
      <c r="BR1" s="331"/>
      <c r="BS1" s="332"/>
      <c r="BT1" s="351" t="s">
        <v>22</v>
      </c>
      <c r="BU1" s="399" t="s">
        <v>232</v>
      </c>
      <c r="BV1" s="330" t="s">
        <v>143</v>
      </c>
      <c r="BW1" s="330"/>
      <c r="BX1" s="330"/>
      <c r="BY1" s="330"/>
      <c r="BZ1" s="330"/>
      <c r="CA1" s="333"/>
      <c r="CB1" s="331"/>
      <c r="CC1" s="332"/>
      <c r="CD1" s="351" t="s">
        <v>22</v>
      </c>
      <c r="CE1" s="399">
        <v>2019</v>
      </c>
      <c r="CF1" s="330" t="s">
        <v>143</v>
      </c>
      <c r="CG1" s="330"/>
      <c r="CH1" s="330"/>
      <c r="CI1" s="330"/>
      <c r="CJ1" s="330"/>
      <c r="CK1" s="333"/>
      <c r="CL1" s="331"/>
      <c r="CM1" s="332"/>
      <c r="CN1" s="351" t="s">
        <v>22</v>
      </c>
      <c r="CO1" s="399">
        <v>2019</v>
      </c>
      <c r="CP1" s="330" t="s">
        <v>143</v>
      </c>
      <c r="CQ1" s="330"/>
      <c r="CR1" s="330"/>
      <c r="CS1" s="330"/>
      <c r="CT1" s="330"/>
      <c r="CU1" s="333"/>
      <c r="CV1" s="331"/>
      <c r="CW1" s="332"/>
      <c r="CX1" s="351" t="s">
        <v>22</v>
      </c>
      <c r="CY1" s="399">
        <v>2020</v>
      </c>
      <c r="CZ1" s="330" t="s">
        <v>143</v>
      </c>
      <c r="DA1" s="330"/>
      <c r="DB1" s="330"/>
      <c r="DC1" s="330"/>
      <c r="DD1" s="330"/>
      <c r="DE1" s="333"/>
      <c r="DF1" s="331"/>
      <c r="DG1" s="332"/>
      <c r="DH1" s="351" t="s">
        <v>22</v>
      </c>
      <c r="DI1" s="399">
        <v>2020</v>
      </c>
      <c r="DJ1" s="330" t="s">
        <v>143</v>
      </c>
      <c r="DK1" s="330"/>
      <c r="DL1" s="330"/>
      <c r="DM1" s="330"/>
      <c r="DN1" s="330"/>
      <c r="DO1" s="333"/>
      <c r="DP1" s="331"/>
      <c r="DQ1" s="332"/>
      <c r="DR1" s="351" t="s">
        <v>22</v>
      </c>
      <c r="DS1" s="399">
        <v>2021</v>
      </c>
      <c r="DT1" s="330" t="s">
        <v>143</v>
      </c>
      <c r="DU1" s="330"/>
      <c r="DV1" s="330"/>
      <c r="DW1" s="330"/>
      <c r="DX1" s="330"/>
      <c r="DY1" s="333"/>
      <c r="DZ1" s="331"/>
      <c r="EA1" s="332"/>
      <c r="EB1" s="351" t="s">
        <v>22</v>
      </c>
      <c r="EC1" s="399">
        <v>2022</v>
      </c>
      <c r="ED1" s="330" t="s">
        <v>143</v>
      </c>
      <c r="EE1" s="330"/>
      <c r="EF1" s="330"/>
      <c r="EG1" s="330"/>
      <c r="EH1" s="330"/>
      <c r="EI1" s="333"/>
      <c r="EJ1" s="331"/>
      <c r="EK1" s="332"/>
    </row>
    <row xmlns:x14ac="http://schemas.microsoft.com/office/spreadsheetml/2009/9/ac" r="2" s="334" customFormat="true" ht="30" customHeight="true" x14ac:dyDescent="0.25">
      <c r="A2" s="599" t="s">
        <v>315</v>
      </c>
      <c r="B2" s="337" t="s">
        <v>219</v>
      </c>
      <c r="C2" s="280" t="s">
        <v>146</v>
      </c>
      <c r="D2" s="280" t="s">
        <v>144</v>
      </c>
      <c r="E2" s="338"/>
      <c r="F2" s="338"/>
      <c r="G2" s="338"/>
      <c r="H2" s="338"/>
      <c r="I2" s="339"/>
      <c r="J2" s="335" t="s">
        <v>233</v>
      </c>
      <c r="K2" s="335"/>
      <c r="L2" s="337" t="s">
        <v>220</v>
      </c>
      <c r="M2" s="280" t="s">
        <v>146</v>
      </c>
      <c r="N2" s="280" t="s">
        <v>145</v>
      </c>
      <c r="O2" s="338"/>
      <c r="P2" s="338"/>
      <c r="Q2" s="338"/>
      <c r="R2" s="338"/>
      <c r="S2" s="339"/>
      <c r="T2" s="335" t="s">
        <v>233</v>
      </c>
      <c r="U2" s="380"/>
      <c r="V2" s="337" t="s">
        <v>221</v>
      </c>
      <c r="W2" s="280" t="s">
        <v>170</v>
      </c>
      <c r="X2" s="280" t="s">
        <v>171</v>
      </c>
      <c r="Y2" s="338"/>
      <c r="Z2" s="338"/>
      <c r="AA2" s="338"/>
      <c r="AB2" s="338"/>
      <c r="AC2" s="339"/>
      <c r="AD2" s="335" t="s">
        <v>233</v>
      </c>
      <c r="AE2" s="380"/>
      <c r="AF2" s="337" t="s">
        <v>222</v>
      </c>
      <c r="AG2" s="280" t="s">
        <v>202</v>
      </c>
      <c r="AH2" s="280" t="s">
        <v>203</v>
      </c>
      <c r="AI2" s="338"/>
      <c r="AJ2" s="338"/>
      <c r="AK2" s="338"/>
      <c r="AL2" s="338"/>
      <c r="AM2" s="339"/>
      <c r="AN2" s="335" t="s">
        <v>233</v>
      </c>
      <c r="AO2" s="380"/>
      <c r="AP2" s="337" t="s">
        <v>223</v>
      </c>
      <c r="AQ2" s="280" t="s">
        <v>170</v>
      </c>
      <c r="AR2" s="280" t="s">
        <v>171</v>
      </c>
      <c r="AS2" s="338"/>
      <c r="AT2" s="338"/>
      <c r="AU2" s="338"/>
      <c r="AV2" s="338"/>
      <c r="AW2" s="339"/>
      <c r="AX2" s="335" t="s">
        <v>233</v>
      </c>
      <c r="AY2" s="380"/>
      <c r="AZ2" s="337" t="s">
        <v>224</v>
      </c>
      <c r="BA2" s="280" t="s">
        <v>202</v>
      </c>
      <c r="BB2" s="280" t="s">
        <v>203</v>
      </c>
      <c r="BC2" s="338"/>
      <c r="BD2" s="338"/>
      <c r="BE2" s="338"/>
      <c r="BF2" s="338"/>
      <c r="BG2" s="339"/>
      <c r="BH2" s="335" t="s">
        <v>233</v>
      </c>
      <c r="BI2" s="380"/>
      <c r="BJ2" s="337" t="s">
        <v>225</v>
      </c>
      <c r="BK2" s="280" t="s">
        <v>170</v>
      </c>
      <c r="BL2" s="280" t="s">
        <v>171</v>
      </c>
      <c r="BM2" s="338"/>
      <c r="BN2" s="338"/>
      <c r="BO2" s="338"/>
      <c r="BP2" s="338"/>
      <c r="BQ2" s="339"/>
      <c r="BR2" s="335" t="s">
        <v>233</v>
      </c>
      <c r="BS2" s="380"/>
      <c r="BT2" s="337" t="s">
        <v>226</v>
      </c>
      <c r="BU2" s="280" t="s">
        <v>202</v>
      </c>
      <c r="BV2" s="280" t="s">
        <v>203</v>
      </c>
      <c r="BW2" s="338"/>
      <c r="BX2" s="338"/>
      <c r="BY2" s="338"/>
      <c r="BZ2" s="338"/>
      <c r="CA2" s="339"/>
      <c r="CB2" s="335" t="s">
        <v>233</v>
      </c>
      <c r="CC2" s="336"/>
      <c r="CD2" s="337" t="s">
        <v>278</v>
      </c>
      <c r="CE2" s="280" t="s">
        <v>170</v>
      </c>
      <c r="CF2" s="280" t="s">
        <v>171</v>
      </c>
      <c r="CG2" s="338"/>
      <c r="CH2" s="338"/>
      <c r="CI2" s="338"/>
      <c r="CJ2" s="338"/>
      <c r="CK2" s="339"/>
      <c r="CL2" s="335" t="s">
        <v>233</v>
      </c>
      <c r="CM2" s="336"/>
      <c r="CN2" s="337" t="s">
        <v>320</v>
      </c>
      <c r="CO2" s="280" t="s">
        <v>146</v>
      </c>
      <c r="CP2" s="280" t="s">
        <v>321</v>
      </c>
      <c r="CQ2" s="338"/>
      <c r="CR2" s="338"/>
      <c r="CS2" s="338"/>
      <c r="CT2" s="338"/>
      <c r="CU2" s="339"/>
      <c r="CV2" s="335" t="s">
        <v>233</v>
      </c>
      <c r="CW2" s="336"/>
      <c r="CX2" s="337" t="s">
        <v>249</v>
      </c>
      <c r="CY2" s="280" t="s">
        <v>250</v>
      </c>
      <c r="CZ2" s="280" t="s">
        <v>251</v>
      </c>
      <c r="DA2" s="338"/>
      <c r="DB2" s="338"/>
      <c r="DC2" s="338"/>
      <c r="DD2" s="338"/>
      <c r="DE2" s="339"/>
      <c r="DF2" s="335" t="s">
        <v>233</v>
      </c>
      <c r="DG2" s="336"/>
      <c r="DH2" s="337" t="s">
        <v>280</v>
      </c>
      <c r="DI2" s="280" t="s">
        <v>170</v>
      </c>
      <c r="DJ2" s="280" t="s">
        <v>171</v>
      </c>
      <c r="DK2" s="338"/>
      <c r="DL2" s="338"/>
      <c r="DM2" s="338"/>
      <c r="DN2" s="338"/>
      <c r="DO2" s="339"/>
      <c r="DP2" s="335" t="s">
        <v>233</v>
      </c>
      <c r="DQ2" s="336"/>
      <c r="DR2" s="337" t="s">
        <v>327</v>
      </c>
      <c r="DS2" s="280" t="s">
        <v>170</v>
      </c>
      <c r="DT2" s="280" t="s">
        <v>171</v>
      </c>
      <c r="DU2" s="338"/>
      <c r="DV2" s="338"/>
      <c r="DW2" s="338"/>
      <c r="DX2" s="338"/>
      <c r="DY2" s="339"/>
      <c r="DZ2" s="335" t="s">
        <v>233</v>
      </c>
      <c r="EA2" s="336"/>
      <c r="EB2" s="337" t="s">
        <v>328</v>
      </c>
      <c r="EC2" s="280" t="s">
        <v>170</v>
      </c>
      <c r="ED2" s="280" t="s">
        <v>171</v>
      </c>
      <c r="EE2" s="338"/>
      <c r="EF2" s="338"/>
      <c r="EG2" s="338"/>
      <c r="EH2" s="338"/>
      <c r="EI2" s="339"/>
      <c r="EJ2" s="335" t="s">
        <v>233</v>
      </c>
      <c r="EK2" s="336"/>
    </row>
    <row xmlns:x14ac="http://schemas.microsoft.com/office/spreadsheetml/2009/9/ac" r="3" s="272" customFormat="true" ht="18" customHeight="true" x14ac:dyDescent="0.25">
      <c r="A3" s="599"/>
      <c r="B3" s="379" t="s">
        <v>162</v>
      </c>
      <c r="C3" s="282" t="s">
        <v>54</v>
      </c>
      <c r="D3" s="283" t="s">
        <v>7</v>
      </c>
      <c r="E3" s="284" t="s">
        <v>1</v>
      </c>
      <c r="F3" s="284" t="s">
        <v>2</v>
      </c>
      <c r="G3" s="284" t="s">
        <v>16</v>
      </c>
      <c r="H3" s="284" t="s">
        <v>17</v>
      </c>
      <c r="I3" s="285" t="s">
        <v>18</v>
      </c>
      <c r="J3" s="270"/>
      <c r="K3" s="270"/>
      <c r="L3" s="379" t="s">
        <v>162</v>
      </c>
      <c r="M3" s="282" t="s">
        <v>54</v>
      </c>
      <c r="N3" s="283" t="s">
        <v>7</v>
      </c>
      <c r="O3" s="284" t="s">
        <v>1</v>
      </c>
      <c r="P3" s="284" t="s">
        <v>2</v>
      </c>
      <c r="Q3" s="284" t="s">
        <v>16</v>
      </c>
      <c r="R3" s="284" t="s">
        <v>17</v>
      </c>
      <c r="S3" s="285" t="s">
        <v>18</v>
      </c>
      <c r="T3" s="270"/>
      <c r="U3" s="286"/>
      <c r="V3" s="379" t="s">
        <v>162</v>
      </c>
      <c r="W3" s="282" t="s">
        <v>54</v>
      </c>
      <c r="X3" s="283" t="s">
        <v>7</v>
      </c>
      <c r="Y3" s="284" t="s">
        <v>1</v>
      </c>
      <c r="Z3" s="284" t="s">
        <v>2</v>
      </c>
      <c r="AA3" s="284" t="s">
        <v>16</v>
      </c>
      <c r="AB3" s="284" t="s">
        <v>17</v>
      </c>
      <c r="AC3" s="285" t="s">
        <v>18</v>
      </c>
      <c r="AD3" s="270"/>
      <c r="AE3" s="286"/>
      <c r="AF3" s="379" t="s">
        <v>162</v>
      </c>
      <c r="AG3" s="282" t="s">
        <v>54</v>
      </c>
      <c r="AH3" s="283" t="s">
        <v>7</v>
      </c>
      <c r="AI3" s="284" t="s">
        <v>1</v>
      </c>
      <c r="AJ3" s="284" t="s">
        <v>2</v>
      </c>
      <c r="AK3" s="284" t="s">
        <v>16</v>
      </c>
      <c r="AL3" s="284" t="s">
        <v>17</v>
      </c>
      <c r="AM3" s="285" t="s">
        <v>18</v>
      </c>
      <c r="AN3" s="270"/>
      <c r="AO3" s="286"/>
      <c r="AP3" s="379" t="s">
        <v>162</v>
      </c>
      <c r="AQ3" s="282" t="s">
        <v>54</v>
      </c>
      <c r="AR3" s="283" t="s">
        <v>7</v>
      </c>
      <c r="AS3" s="284" t="s">
        <v>1</v>
      </c>
      <c r="AT3" s="284" t="s">
        <v>2</v>
      </c>
      <c r="AU3" s="284" t="s">
        <v>16</v>
      </c>
      <c r="AV3" s="284" t="s">
        <v>17</v>
      </c>
      <c r="AW3" s="285" t="s">
        <v>18</v>
      </c>
      <c r="AX3" s="270"/>
      <c r="AY3" s="286"/>
      <c r="AZ3" s="379" t="s">
        <v>162</v>
      </c>
      <c r="BA3" s="282" t="s">
        <v>54</v>
      </c>
      <c r="BB3" s="283" t="s">
        <v>7</v>
      </c>
      <c r="BC3" s="284" t="s">
        <v>1</v>
      </c>
      <c r="BD3" s="284" t="s">
        <v>2</v>
      </c>
      <c r="BE3" s="284" t="s">
        <v>16</v>
      </c>
      <c r="BF3" s="284" t="s">
        <v>17</v>
      </c>
      <c r="BG3" s="285" t="s">
        <v>18</v>
      </c>
      <c r="BH3" s="270"/>
      <c r="BI3" s="286"/>
      <c r="BJ3" s="379" t="s">
        <v>162</v>
      </c>
      <c r="BK3" s="282" t="s">
        <v>54</v>
      </c>
      <c r="BL3" s="283" t="s">
        <v>7</v>
      </c>
      <c r="BM3" s="284" t="s">
        <v>1</v>
      </c>
      <c r="BN3" s="284" t="s">
        <v>2</v>
      </c>
      <c r="BO3" s="284" t="s">
        <v>16</v>
      </c>
      <c r="BP3" s="284" t="s">
        <v>17</v>
      </c>
      <c r="BQ3" s="285" t="s">
        <v>18</v>
      </c>
      <c r="BR3" s="270"/>
      <c r="BS3" s="286"/>
      <c r="BT3" s="379" t="s">
        <v>162</v>
      </c>
      <c r="BU3" s="282" t="s">
        <v>54</v>
      </c>
      <c r="BV3" s="283" t="s">
        <v>7</v>
      </c>
      <c r="BW3" s="284" t="s">
        <v>1</v>
      </c>
      <c r="BX3" s="284" t="s">
        <v>2</v>
      </c>
      <c r="BY3" s="284" t="s">
        <v>16</v>
      </c>
      <c r="BZ3" s="284" t="s">
        <v>17</v>
      </c>
      <c r="CA3" s="285" t="s">
        <v>18</v>
      </c>
      <c r="CB3" s="270"/>
      <c r="CC3" s="286"/>
      <c r="CD3" s="379" t="s">
        <v>162</v>
      </c>
      <c r="CE3" s="282" t="s">
        <v>54</v>
      </c>
      <c r="CF3" s="283" t="s">
        <v>7</v>
      </c>
      <c r="CG3" s="284" t="s">
        <v>1</v>
      </c>
      <c r="CH3" s="284" t="s">
        <v>2</v>
      </c>
      <c r="CI3" s="284" t="s">
        <v>16</v>
      </c>
      <c r="CJ3" s="284" t="s">
        <v>17</v>
      </c>
      <c r="CK3" s="285" t="s">
        <v>18</v>
      </c>
      <c r="CL3" s="270"/>
      <c r="CM3" s="286"/>
      <c r="CN3" s="379" t="s">
        <v>162</v>
      </c>
      <c r="CO3" s="282" t="s">
        <v>54</v>
      </c>
      <c r="CP3" s="283" t="s">
        <v>7</v>
      </c>
      <c r="CQ3" s="284" t="s">
        <v>1</v>
      </c>
      <c r="CR3" s="284" t="s">
        <v>2</v>
      </c>
      <c r="CS3" s="284" t="s">
        <v>16</v>
      </c>
      <c r="CT3" s="284" t="s">
        <v>17</v>
      </c>
      <c r="CU3" s="285" t="s">
        <v>18</v>
      </c>
      <c r="CV3" s="270"/>
      <c r="CW3" s="286"/>
      <c r="CX3" s="379" t="s">
        <v>162</v>
      </c>
      <c r="CY3" s="282" t="s">
        <v>54</v>
      </c>
      <c r="CZ3" s="283" t="s">
        <v>7</v>
      </c>
      <c r="DA3" s="284" t="s">
        <v>1</v>
      </c>
      <c r="DB3" s="284" t="s">
        <v>2</v>
      </c>
      <c r="DC3" s="284" t="s">
        <v>16</v>
      </c>
      <c r="DD3" s="284" t="s">
        <v>17</v>
      </c>
      <c r="DE3" s="285" t="s">
        <v>18</v>
      </c>
      <c r="DF3" s="270"/>
      <c r="DG3" s="286"/>
      <c r="DH3" s="379" t="s">
        <v>162</v>
      </c>
      <c r="DI3" s="282" t="s">
        <v>54</v>
      </c>
      <c r="DJ3" s="283" t="s">
        <v>7</v>
      </c>
      <c r="DK3" s="284" t="s">
        <v>1</v>
      </c>
      <c r="DL3" s="284" t="s">
        <v>2</v>
      </c>
      <c r="DM3" s="284" t="s">
        <v>16</v>
      </c>
      <c r="DN3" s="284" t="s">
        <v>17</v>
      </c>
      <c r="DO3" s="285" t="s">
        <v>18</v>
      </c>
      <c r="DP3" s="270"/>
      <c r="DQ3" s="286"/>
      <c r="DR3" s="379" t="s">
        <v>162</v>
      </c>
      <c r="DS3" s="282" t="s">
        <v>54</v>
      </c>
      <c r="DT3" s="283" t="s">
        <v>7</v>
      </c>
      <c r="DU3" s="284" t="s">
        <v>1</v>
      </c>
      <c r="DV3" s="284" t="s">
        <v>2</v>
      </c>
      <c r="DW3" s="284" t="s">
        <v>16</v>
      </c>
      <c r="DX3" s="284" t="s">
        <v>17</v>
      </c>
      <c r="DY3" s="285" t="s">
        <v>18</v>
      </c>
      <c r="DZ3" s="270"/>
      <c r="EA3" s="286"/>
      <c r="EB3" s="379" t="s">
        <v>162</v>
      </c>
      <c r="EC3" s="282" t="s">
        <v>54</v>
      </c>
      <c r="ED3" s="283" t="s">
        <v>7</v>
      </c>
      <c r="EE3" s="284" t="s">
        <v>1</v>
      </c>
      <c r="EF3" s="284" t="s">
        <v>2</v>
      </c>
      <c r="EG3" s="284" t="s">
        <v>16</v>
      </c>
      <c r="EH3" s="284" t="s">
        <v>17</v>
      </c>
      <c r="EI3" s="285" t="s">
        <v>18</v>
      </c>
      <c r="EJ3" s="270"/>
      <c r="EK3" s="286"/>
      <c r="EL3" s="271"/>
      <c r="EV3" s="271"/>
      <c r="FF3" s="271"/>
      <c r="FP3" s="271"/>
      <c r="FZ3" s="271"/>
      <c r="GJ3" s="271"/>
      <c r="GT3" s="271"/>
      <c r="HD3" s="271"/>
      <c r="HN3" s="271"/>
      <c r="HX3" s="271"/>
    </row>
    <row xmlns:x14ac="http://schemas.microsoft.com/office/spreadsheetml/2009/9/ac" r="4" s="4" customFormat="true" x14ac:dyDescent="0.25">
      <c r="A4" s="412" t="str">
        <f>IF(ISBLANK('Data Summary'!A6),"",'Data Summary'!A6)</f>
        <v>ECU_2006_LLECE</v>
      </c>
      <c r="B4" s="125"/>
      <c r="C4" s="15" t="s">
        <v>3</v>
      </c>
      <c r="D4" s="9" t="str">
        <f t="shared" ref="D4:I4" si="0">IF(COUNTA(D14)=0,"",D14)</f>
        <v/>
      </c>
      <c r="E4" s="9" t="str">
        <f t="shared" si="0"/>
        <v/>
      </c>
      <c r="F4" s="9" t="str">
        <f t="shared" si="0"/>
        <v/>
      </c>
      <c r="G4" s="9" t="str">
        <f t="shared" si="0"/>
        <v/>
      </c>
      <c r="H4" s="9" t="str">
        <f t="shared" si="0"/>
        <v/>
      </c>
      <c r="I4" s="29" t="str">
        <f t="shared" si="0"/>
        <v/>
      </c>
      <c r="J4" s="24"/>
      <c r="K4" s="24"/>
      <c r="L4" s="125"/>
      <c r="M4" s="15" t="s">
        <v>3</v>
      </c>
      <c r="N4" s="9" t="str">
        <f t="shared" ref="N4:S4" si="1">IF(COUNTA(N14)=0,"",N14)</f>
        <v/>
      </c>
      <c r="O4" s="9" t="str">
        <f t="shared" si="1"/>
        <v/>
      </c>
      <c r="P4" s="9" t="str">
        <f t="shared" si="1"/>
        <v/>
      </c>
      <c r="Q4" s="9" t="str">
        <f t="shared" si="1"/>
        <v/>
      </c>
      <c r="R4" s="9" t="str">
        <f t="shared" si="1"/>
        <v/>
      </c>
      <c r="S4" s="29" t="str">
        <f t="shared" si="1"/>
        <v/>
      </c>
      <c r="T4" s="24"/>
      <c r="U4" s="17"/>
      <c r="V4" s="125"/>
      <c r="W4" s="15" t="s">
        <v>3</v>
      </c>
      <c r="X4" s="9" t="str">
        <f t="shared" ref="X4:AC4" si="2">IF(COUNTA(X14)=0,"",X14)</f>
        <v/>
      </c>
      <c r="Y4" s="9" t="str">
        <f t="shared" si="2"/>
        <v/>
      </c>
      <c r="Z4" s="9" t="str">
        <f t="shared" si="2"/>
        <v/>
      </c>
      <c r="AA4" s="9" t="str">
        <f t="shared" si="2"/>
        <v/>
      </c>
      <c r="AB4" s="9" t="str">
        <f t="shared" si="2"/>
        <v/>
      </c>
      <c r="AC4" s="29" t="str">
        <f t="shared" si="2"/>
        <v/>
      </c>
      <c r="AD4" s="24"/>
      <c r="AE4" s="17"/>
      <c r="AF4" s="125"/>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5"/>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5"/>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5"/>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5"/>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5"/>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5"/>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5"/>
      <c r="CY4" s="15" t="s">
        <v>3</v>
      </c>
      <c r="CZ4" s="9">
        <f t="shared" ref="CZ4:DE4" si="10">IF(COUNTA(CZ14)=0,"",CZ14)</f>
        <v>8.4450000000000003</v>
      </c>
      <c r="DA4" s="9">
        <f t="shared" si="10"/>
        <v>5.94367</v>
      </c>
      <c r="DB4" s="9">
        <f t="shared" si="10"/>
        <v>10.51042</v>
      </c>
      <c r="DC4" s="9">
        <f t="shared" si="10"/>
        <v>7.1361678216894555</v>
      </c>
      <c r="DD4" s="9">
        <f t="shared" si="10"/>
        <v>8.5663597195235273</v>
      </c>
      <c r="DE4" s="29">
        <f t="shared" si="10"/>
        <v>5.9618441971383147</v>
      </c>
      <c r="DF4" s="24"/>
      <c r="DG4" s="17"/>
      <c r="DH4" s="125"/>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5"/>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5"/>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34"/>
      <c r="EV4" s="134"/>
      <c r="FF4" s="134"/>
      <c r="FP4" s="134"/>
      <c r="FZ4" s="134"/>
      <c r="GJ4" s="134"/>
      <c r="GT4" s="134"/>
      <c r="HD4" s="134"/>
      <c r="HN4" s="134"/>
      <c r="HX4" s="134"/>
    </row>
    <row xmlns:x14ac="http://schemas.microsoft.com/office/spreadsheetml/2009/9/ac" r="5" s="4" customFormat="true" x14ac:dyDescent="0.25">
      <c r="A5" s="412" t="str">
        <f ca="true">IF(ISBLANK('Data Summary'!A7),"",'Data Summary'!A7)</f>
        <v>ECU_2013_LLECE</v>
      </c>
      <c r="B5" s="125"/>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5"/>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5"/>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5"/>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5"/>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5"/>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5"/>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5"/>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5"/>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5"/>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5"/>
      <c r="CY5" s="15" t="s">
        <v>0</v>
      </c>
      <c r="CZ5" s="9">
        <f>IF((COUNTA(CZ15:CZ26)=0)+(COUNTA(CZ14)=0),"",100-CZ14-SUMPRODUCT(CY15:CY26,CZ15:CZ26))</f>
        <v>1.3234100000000097</v>
      </c>
      <c r="DA5" s="9">
        <f>IF((COUNTA(DA15:DA26)=0)+(COUNTA(DA14)=0),"",100-DA14-SUMPRODUCT(CY15:CY26,DA15:DA26))</f>
        <v>0.31089999999998952</v>
      </c>
      <c r="DB5" s="9">
        <f>IF((COUNTA(DB15:DB26)=0)+(COUNTA(DB14)=0),"",100-DB14-SUMPRODUCT(CY15:CY26,DB15:DB26))</f>
        <v>2.1594699999999989</v>
      </c>
      <c r="DC5" s="9">
        <f>IF((COUNTA(DC15:DC26)=0)+(COUNTA(DC14)=0),"",100-DC14-SUMPRODUCT(CY15:CY26,DC15:DC26))</f>
        <v>0.73047387151150645</v>
      </c>
      <c r="DD5" s="9">
        <f>IF((COUNTA(DD15:DD26)=0)+(COUNTA(DD14)=0),"",100-DD14-SUMPRODUCT(CY15:CY26,DD15:DD26))</f>
        <v>1.3516938413449395</v>
      </c>
      <c r="DE5" s="29">
        <f>IF((COUNTA(DE15:DE26)=0)+(COUNTA(DE14)=0),"",100-DE14-SUMPRODUCT(CY15:CY26,DE15:DE26))</f>
        <v>0.31796502384737835</v>
      </c>
      <c r="DF5" s="24"/>
      <c r="DG5" s="17"/>
      <c r="DH5" s="125"/>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5"/>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5"/>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34"/>
      <c r="EV5" s="134"/>
      <c r="FF5" s="134"/>
      <c r="FP5" s="134"/>
      <c r="FZ5" s="134"/>
      <c r="GJ5" s="134"/>
      <c r="GT5" s="134"/>
      <c r="HD5" s="134"/>
      <c r="HN5" s="134"/>
      <c r="HX5" s="134"/>
    </row>
    <row xmlns:x14ac="http://schemas.microsoft.com/office/spreadsheetml/2009/9/ac" r="6" s="4" customFormat="true" x14ac:dyDescent="0.25">
      <c r="A6" s="412" t="str">
        <f ca="true">IF(ISBLANK('Data Summary'!A8),"",'Data Summary'!A8)</f>
        <v>ECU_2016_UIS</v>
      </c>
      <c r="B6" s="125"/>
      <c r="C6" s="15" t="s">
        <v>19</v>
      </c>
      <c r="D6" s="9">
        <f>IF(COUNTA(D15:D26)=0,"",SUMPRODUCT(D15:D26,C15:C26))</f>
        <v>62.837837837837839</v>
      </c>
      <c r="E6" s="9">
        <f>IF(COUNTA(E15:E26)=0,"",SUMPRODUCT(E15:E26,C15:C26))</f>
        <v>84</v>
      </c>
      <c r="F6" s="9">
        <f>IF(COUNTA(F15:F26)=0,"",SUMPRODUCT(F15:F26,C15:C26))</f>
        <v>36.5</v>
      </c>
      <c r="G6" s="9" t="str">
        <f>IF(COUNTA(G15:G26)=0,"",SUMPRODUCT(G15:G26,C15:C26))</f>
        <v/>
      </c>
      <c r="H6" s="9">
        <f>IF(COUNTA(H15:H26)=0,"",SUMPRODUCT(H15:H26,C15:C26))</f>
        <v>62.837837837837839</v>
      </c>
      <c r="I6" s="29" t="str">
        <f>IF(COUNTA(I15:I26)=0,"",SUMPRODUCT(I15:I26,C15:C26))</f>
        <v/>
      </c>
      <c r="J6" s="24"/>
      <c r="K6" s="24"/>
      <c r="L6" s="125"/>
      <c r="M6" s="15" t="s">
        <v>19</v>
      </c>
      <c r="N6" s="9">
        <f>IF(COUNTA(N15:N26)=0,"",SUMPRODUCT(N15:N26,M15:M26))</f>
        <v>75.075987841945292</v>
      </c>
      <c r="O6" s="9">
        <f>IF(COUNTA(O15:O26)=0,"",SUMPRODUCT(O15:O26,M15:M26))</f>
        <v>81.578947368421055</v>
      </c>
      <c r="P6" s="9">
        <f>IF(COUNTA(P15:P26)=0,"",SUMPRODUCT(P15:P26,M15:M26))</f>
        <v>60.396039603960396</v>
      </c>
      <c r="Q6" s="9" t="str">
        <f>IF(COUNTA(Q15:Q26)=0,"",SUMPRODUCT(Q15:Q26,M15:M26))</f>
        <v/>
      </c>
      <c r="R6" s="9">
        <f>IF(COUNTA(R15:R26)=0,"",SUMPRODUCT(R15:R26,M15:M26))</f>
        <v>75.075987841945292</v>
      </c>
      <c r="S6" s="29" t="str">
        <f>IF(COUNTA(S15:S26)=0,"",SUMPRODUCT(S15:S26,M15:M26))</f>
        <v/>
      </c>
      <c r="T6" s="24"/>
      <c r="U6" s="17"/>
      <c r="V6" s="125"/>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5"/>
      <c r="AG6" s="15" t="s">
        <v>19</v>
      </c>
      <c r="AH6" s="9">
        <f>IF(COUNTA(AH15:AH26)=0,"",SUMPRODUCT(AH15:AH26,AG15:AG26))</f>
        <v>81</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5"/>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5"/>
      <c r="BA6" s="15" t="s">
        <v>19</v>
      </c>
      <c r="BB6" s="9">
        <f>IF(COUNTA(BB15:BB26)=0,"",SUMPRODUCT(BB15:BB26,BA15:BA26))</f>
        <v>81.5</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5"/>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5"/>
      <c r="BU6" s="15" t="s">
        <v>19</v>
      </c>
      <c r="BV6" s="9">
        <f>IF(COUNTA(BV15:BV26)=0,"",SUMPRODUCT(BV15:BV26,BU15:BU26))</f>
        <v>81.8</v>
      </c>
      <c r="BW6" s="9">
        <f>IF(COUNTA(BW15:BW26)=0,"",SUMPRODUCT(BW15:BW26,BU15:BU26))</f>
        <v>88.2</v>
      </c>
      <c r="BX6" s="9">
        <f>IF(COUNTA(BX15:BX26)=0,"",SUMPRODUCT(BX15:BX26,BU15:BU26))</f>
        <v>74.099999999999994</v>
      </c>
      <c r="BY6" s="9">
        <f>IF(COUNTA(BY15:BY26)=0,"",SUMPRODUCT(BY15:BY26,BU15:BU26))</f>
        <v>87.800000000000011</v>
      </c>
      <c r="BZ6" s="9">
        <f>IF(COUNTA(BZ15:BZ26)=0,"",SUMPRODUCT(BZ15:BZ26,BU15:BU26))</f>
        <v>81.400000000000006</v>
      </c>
      <c r="CA6" s="29">
        <f>IF(COUNTA(CA15:CA26)=0,"",SUMPRODUCT(CA15:CA26,BU15:BU26))</f>
        <v>91.2</v>
      </c>
      <c r="CB6" s="24"/>
      <c r="CC6" s="17"/>
      <c r="CD6" s="125"/>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5"/>
      <c r="CO6" s="15" t="s">
        <v>19</v>
      </c>
      <c r="CP6" s="9">
        <f>IF(COUNTA(CP15:CP26)=0,"",SUMPRODUCT(CP15:CP26,CO15:CO26))</f>
        <v>81.632653061224488</v>
      </c>
      <c r="CQ6" s="9">
        <f>IF(COUNTA(CQ15:CQ26)=0,"",SUMPRODUCT(CQ15:CQ26,CO15:CO26))</f>
        <v>86.666666666666671</v>
      </c>
      <c r="CR6" s="9">
        <f>IF(COUNTA(CR15:CR26)=0,"",SUMPRODUCT(CR15:CR26,CO15:CO26))</f>
        <v>67.692307692307693</v>
      </c>
      <c r="CS6" s="9" t="str">
        <f>IF(COUNTA(CS15:CS26)=0,"",SUMPRODUCT(CS15:CS26,CO15:CO26))</f>
        <v/>
      </c>
      <c r="CT6" s="9">
        <f>IF(COUNTA(CT15:CT26)=0,"",SUMPRODUCT(CT15:CT26,CO15:CO26))</f>
        <v>81.632653061224488</v>
      </c>
      <c r="CU6" s="29">
        <f>IF(COUNTA(CU15:CU26)=0,"",SUMPRODUCT(CU15:CU26,CO15:CO26))</f>
        <v>86.627906976744185</v>
      </c>
      <c r="CV6" s="24"/>
      <c r="CW6" s="17"/>
      <c r="CX6" s="125"/>
      <c r="CY6" s="15" t="s">
        <v>19</v>
      </c>
      <c r="CZ6" s="9">
        <f>IF(COUNTA(CZ15:CZ26)=0,"",SUMPRODUCT(CZ15:CZ26,CY15:CY26))</f>
        <v>90.231589999999997</v>
      </c>
      <c r="DA6" s="9">
        <f>IF(COUNTA(DA15:DA26)=0,"",SUMPRODUCT(DA15:DA26,CY15:CY26))</f>
        <v>93.745430000000013</v>
      </c>
      <c r="DB6" s="9">
        <f>IF(COUNTA(DB15:DB26)=0,"",SUMPRODUCT(DB15:DB26,CY15:CY26))</f>
        <v>87.330110000000005</v>
      </c>
      <c r="DC6" s="9">
        <f>IF(COUNTA(DC15:DC26)=0,"",SUMPRODUCT(DC15:DC26,CY15:CY26))</f>
        <v>92.133358306799039</v>
      </c>
      <c r="DD6" s="9">
        <f>IF(COUNTA(DD15:DD26)=0,"",SUMPRODUCT(DD15:DD26,CY15:CY26))</f>
        <v>90.081946439131528</v>
      </c>
      <c r="DE6" s="29">
        <f>IF(COUNTA(DE15:DE26)=0,"",SUMPRODUCT(DE15:DE26,CY15:CY26))</f>
        <v>93.720190779014303</v>
      </c>
      <c r="DF6" s="24"/>
      <c r="DG6" s="17"/>
      <c r="DH6" s="125"/>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5"/>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5"/>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34"/>
      <c r="EV6" s="134"/>
      <c r="FF6" s="134"/>
      <c r="FP6" s="134"/>
      <c r="FZ6" s="134"/>
      <c r="GJ6" s="134"/>
      <c r="GT6" s="134"/>
      <c r="HD6" s="134"/>
      <c r="HN6" s="134"/>
      <c r="HX6" s="134"/>
    </row>
    <row xmlns:x14ac="http://schemas.microsoft.com/office/spreadsheetml/2009/9/ac" r="7" s="4" customFormat="true" x14ac:dyDescent="0.25">
      <c r="A7" s="412" t="str">
        <f ca="true">IF(ISBLANK('Data Summary'!A9),"",'Data Summary'!A9)</f>
        <v>ECU_2016_EMIS</v>
      </c>
      <c r="B7" s="125"/>
      <c r="C7" s="46" t="s">
        <v>51</v>
      </c>
      <c r="D7" s="45"/>
      <c r="E7" s="19"/>
      <c r="F7" s="19"/>
      <c r="G7" s="19"/>
      <c r="H7" s="19"/>
      <c r="I7" s="78"/>
      <c r="J7" s="24"/>
      <c r="K7" s="24"/>
      <c r="L7" s="138"/>
      <c r="M7" s="46" t="s">
        <v>51</v>
      </c>
      <c r="N7" s="19"/>
      <c r="O7" s="19"/>
      <c r="P7" s="19"/>
      <c r="Q7" s="19"/>
      <c r="R7" s="19"/>
      <c r="S7" s="78"/>
      <c r="T7" s="24"/>
      <c r="U7" s="17"/>
      <c r="V7" s="138"/>
      <c r="W7" s="46" t="s">
        <v>51</v>
      </c>
      <c r="X7" s="19"/>
      <c r="Y7" s="19"/>
      <c r="Z7" s="19"/>
      <c r="AA7" s="19"/>
      <c r="AB7" s="19"/>
      <c r="AC7" s="78"/>
      <c r="AD7" s="24"/>
      <c r="AE7" s="17"/>
      <c r="AF7" s="138"/>
      <c r="AG7" s="46" t="s">
        <v>51</v>
      </c>
      <c r="AH7" s="19"/>
      <c r="AI7" s="19"/>
      <c r="AJ7" s="19"/>
      <c r="AK7" s="19"/>
      <c r="AL7" s="19"/>
      <c r="AM7" s="78"/>
      <c r="AN7" s="24"/>
      <c r="AO7" s="17"/>
      <c r="AP7" s="138"/>
      <c r="AQ7" s="46" t="s">
        <v>51</v>
      </c>
      <c r="AR7" s="19"/>
      <c r="AS7" s="19"/>
      <c r="AT7" s="19"/>
      <c r="AU7" s="19"/>
      <c r="AV7" s="19"/>
      <c r="AW7" s="78"/>
      <c r="AX7" s="24"/>
      <c r="AY7" s="17"/>
      <c r="AZ7" s="138"/>
      <c r="BA7" s="46" t="s">
        <v>51</v>
      </c>
      <c r="BB7" s="19"/>
      <c r="BC7" s="19"/>
      <c r="BD7" s="19"/>
      <c r="BE7" s="19"/>
      <c r="BF7" s="19"/>
      <c r="BG7" s="78"/>
      <c r="BH7" s="24"/>
      <c r="BI7" s="17"/>
      <c r="BJ7" s="138"/>
      <c r="BK7" s="46" t="s">
        <v>51</v>
      </c>
      <c r="BL7" s="19"/>
      <c r="BM7" s="19"/>
      <c r="BN7" s="19"/>
      <c r="BO7" s="19"/>
      <c r="BP7" s="19"/>
      <c r="BQ7" s="78"/>
      <c r="BR7" s="24"/>
      <c r="BS7" s="17"/>
      <c r="BT7" s="138"/>
      <c r="BU7" s="46" t="s">
        <v>51</v>
      </c>
      <c r="BV7" s="19"/>
      <c r="BW7" s="19"/>
      <c r="BX7" s="19"/>
      <c r="BY7" s="19"/>
      <c r="BZ7" s="19"/>
      <c r="CA7" s="78"/>
      <c r="CB7" s="24"/>
      <c r="CC7" s="17"/>
      <c r="CD7" s="138"/>
      <c r="CE7" s="46" t="s">
        <v>51</v>
      </c>
      <c r="CF7" s="19"/>
      <c r="CG7" s="19"/>
      <c r="CH7" s="19"/>
      <c r="CI7" s="19"/>
      <c r="CJ7" s="19"/>
      <c r="CK7" s="78"/>
      <c r="CL7" s="24"/>
      <c r="CM7" s="17"/>
      <c r="CN7" s="400"/>
      <c r="CO7" s="46" t="s">
        <v>51</v>
      </c>
      <c r="CP7" s="19"/>
      <c r="CQ7" s="19"/>
      <c r="CR7" s="19"/>
      <c r="CS7" s="19"/>
      <c r="CT7" s="19"/>
      <c r="CU7" s="78"/>
      <c r="CV7" s="24"/>
      <c r="CW7" s="17"/>
      <c r="CX7" s="400" t="s">
        <v>264</v>
      </c>
      <c r="CY7" s="46" t="s">
        <v>51</v>
      </c>
      <c r="CZ7" s="19">
        <v>87.022329999999997</v>
      </c>
      <c r="DA7" s="19">
        <v>89.575710000000001</v>
      </c>
      <c r="DB7" s="19">
        <v>84.913920000000005</v>
      </c>
      <c r="DC7" s="19">
        <v>89.417493912717731</v>
      </c>
      <c r="DD7" s="19">
        <v>86.846329306412102</v>
      </c>
      <c r="DE7" s="78">
        <v>90.898251192368832</v>
      </c>
      <c r="DF7" s="24"/>
      <c r="DG7" s="17"/>
      <c r="DH7" s="138"/>
      <c r="DI7" s="46" t="s">
        <v>51</v>
      </c>
      <c r="DJ7" s="19"/>
      <c r="DK7" s="19"/>
      <c r="DL7" s="19"/>
      <c r="DM7" s="19"/>
      <c r="DN7" s="19"/>
      <c r="DO7" s="78"/>
      <c r="DP7" s="24"/>
      <c r="DQ7" s="17"/>
      <c r="DR7" s="138"/>
      <c r="DS7" s="46" t="s">
        <v>51</v>
      </c>
      <c r="DT7" s="19"/>
      <c r="DU7" s="19"/>
      <c r="DV7" s="19"/>
      <c r="DW7" s="19"/>
      <c r="DX7" s="19"/>
      <c r="DY7" s="78"/>
      <c r="DZ7" s="24"/>
      <c r="EA7" s="17"/>
      <c r="EB7" s="138"/>
      <c r="EC7" s="46" t="s">
        <v>51</v>
      </c>
      <c r="ED7" s="19"/>
      <c r="EE7" s="19"/>
      <c r="EF7" s="19"/>
      <c r="EG7" s="19"/>
      <c r="EH7" s="19"/>
      <c r="EI7" s="78"/>
      <c r="EJ7" s="24"/>
      <c r="EK7" s="17"/>
      <c r="EL7" s="134"/>
      <c r="EV7" s="134"/>
      <c r="FF7" s="134"/>
      <c r="FP7" s="134"/>
      <c r="FZ7" s="134"/>
      <c r="GJ7" s="134"/>
      <c r="GT7" s="134"/>
      <c r="HD7" s="134"/>
      <c r="HN7" s="134"/>
      <c r="HX7" s="134"/>
    </row>
    <row xmlns:x14ac="http://schemas.microsoft.com/office/spreadsheetml/2009/9/ac" r="8" s="4" customFormat="true" x14ac:dyDescent="0.25">
      <c r="A8" s="412" t="str">
        <f ca="true">IF(ISBLANK('Data Summary'!A10),"",'Data Summary'!A10)</f>
        <v>ECU_2017_UIS</v>
      </c>
      <c r="B8" s="125"/>
      <c r="C8" s="46" t="s">
        <v>56</v>
      </c>
      <c r="D8" s="45"/>
      <c r="E8" s="19"/>
      <c r="F8" s="19"/>
      <c r="G8" s="19"/>
      <c r="H8" s="19"/>
      <c r="I8" s="78"/>
      <c r="J8" s="24"/>
      <c r="K8" s="24"/>
      <c r="L8" s="125"/>
      <c r="M8" s="46" t="s">
        <v>56</v>
      </c>
      <c r="N8" s="19"/>
      <c r="O8" s="19"/>
      <c r="P8" s="19"/>
      <c r="Q8" s="19"/>
      <c r="R8" s="19"/>
      <c r="S8" s="78"/>
      <c r="T8" s="24"/>
      <c r="U8" s="17"/>
      <c r="V8" s="125"/>
      <c r="W8" s="46" t="s">
        <v>56</v>
      </c>
      <c r="X8" s="19"/>
      <c r="Y8" s="19"/>
      <c r="Z8" s="19"/>
      <c r="AA8" s="19"/>
      <c r="AB8" s="19"/>
      <c r="AC8" s="78"/>
      <c r="AD8" s="24"/>
      <c r="AE8" s="17"/>
      <c r="AF8" s="125"/>
      <c r="AG8" s="46" t="s">
        <v>56</v>
      </c>
      <c r="AH8" s="19"/>
      <c r="AI8" s="19"/>
      <c r="AJ8" s="19"/>
      <c r="AK8" s="19"/>
      <c r="AL8" s="19"/>
      <c r="AM8" s="78"/>
      <c r="AN8" s="24"/>
      <c r="AO8" s="17"/>
      <c r="AP8" s="125"/>
      <c r="AQ8" s="46" t="s">
        <v>56</v>
      </c>
      <c r="AR8" s="19"/>
      <c r="AS8" s="19"/>
      <c r="AT8" s="19"/>
      <c r="AU8" s="19"/>
      <c r="AV8" s="19"/>
      <c r="AW8" s="78"/>
      <c r="AX8" s="24"/>
      <c r="AY8" s="17"/>
      <c r="AZ8" s="125"/>
      <c r="BA8" s="46" t="s">
        <v>56</v>
      </c>
      <c r="BB8" s="19"/>
      <c r="BC8" s="19"/>
      <c r="BD8" s="19"/>
      <c r="BE8" s="19"/>
      <c r="BF8" s="19"/>
      <c r="BG8" s="78"/>
      <c r="BH8" s="24"/>
      <c r="BI8" s="17"/>
      <c r="BJ8" s="125"/>
      <c r="BK8" s="46" t="s">
        <v>56</v>
      </c>
      <c r="BL8" s="19"/>
      <c r="BM8" s="19"/>
      <c r="BN8" s="19"/>
      <c r="BO8" s="19"/>
      <c r="BP8" s="19"/>
      <c r="BQ8" s="78"/>
      <c r="BR8" s="24"/>
      <c r="BS8" s="17"/>
      <c r="BT8" s="125"/>
      <c r="BU8" s="46" t="s">
        <v>56</v>
      </c>
      <c r="BV8" s="19"/>
      <c r="BW8" s="19"/>
      <c r="BX8" s="19"/>
      <c r="BY8" s="19"/>
      <c r="BZ8" s="19"/>
      <c r="CA8" s="78"/>
      <c r="CB8" s="24"/>
      <c r="CC8" s="17"/>
      <c r="CD8" s="125"/>
      <c r="CE8" s="46" t="s">
        <v>56</v>
      </c>
      <c r="CF8" s="19"/>
      <c r="CG8" s="19"/>
      <c r="CH8" s="19"/>
      <c r="CI8" s="19"/>
      <c r="CJ8" s="19"/>
      <c r="CK8" s="78"/>
      <c r="CL8" s="24"/>
      <c r="CM8" s="17"/>
      <c r="CN8" s="125"/>
      <c r="CO8" s="46" t="s">
        <v>56</v>
      </c>
      <c r="CP8" s="19"/>
      <c r="CQ8" s="19"/>
      <c r="CR8" s="19"/>
      <c r="CS8" s="19"/>
      <c r="CT8" s="19"/>
      <c r="CU8" s="78"/>
      <c r="CV8" s="24"/>
      <c r="CW8" s="17"/>
      <c r="CX8" s="125" t="s">
        <v>265</v>
      </c>
      <c r="CY8" s="46" t="s">
        <v>56</v>
      </c>
      <c r="CZ8" s="19">
        <v>65.368070000000003</v>
      </c>
      <c r="DA8" s="19">
        <v>69.330650000000006</v>
      </c>
      <c r="DB8" s="19">
        <v>62.096040000000002</v>
      </c>
      <c r="DC8" s="19">
        <v>68.308672035961791</v>
      </c>
      <c r="DD8" s="19">
        <v>65.447326180620095</v>
      </c>
      <c r="DE8" s="78">
        <v>73.171701112877585</v>
      </c>
      <c r="DF8" s="24"/>
      <c r="DG8" s="17"/>
      <c r="DH8" s="125"/>
      <c r="DI8" s="46" t="s">
        <v>56</v>
      </c>
      <c r="DJ8" s="19"/>
      <c r="DK8" s="19"/>
      <c r="DL8" s="19"/>
      <c r="DM8" s="19"/>
      <c r="DN8" s="19"/>
      <c r="DO8" s="78"/>
      <c r="DP8" s="24"/>
      <c r="DQ8" s="17"/>
      <c r="DR8" s="125"/>
      <c r="DS8" s="46" t="s">
        <v>56</v>
      </c>
      <c r="DT8" s="19"/>
      <c r="DU8" s="19"/>
      <c r="DV8" s="19"/>
      <c r="DW8" s="19"/>
      <c r="DX8" s="19"/>
      <c r="DY8" s="78"/>
      <c r="DZ8" s="24"/>
      <c r="EA8" s="17"/>
      <c r="EB8" s="125"/>
      <c r="EC8" s="46" t="s">
        <v>56</v>
      </c>
      <c r="ED8" s="19"/>
      <c r="EE8" s="19"/>
      <c r="EF8" s="19"/>
      <c r="EG8" s="19"/>
      <c r="EH8" s="19"/>
      <c r="EI8" s="78"/>
      <c r="EJ8" s="24"/>
      <c r="EK8" s="17"/>
      <c r="EL8" s="134"/>
      <c r="EV8" s="134"/>
      <c r="FF8" s="134"/>
      <c r="FP8" s="134"/>
      <c r="FZ8" s="134"/>
      <c r="GJ8" s="134"/>
      <c r="GT8" s="134"/>
      <c r="HD8" s="134"/>
      <c r="HN8" s="134"/>
      <c r="HX8" s="134"/>
    </row>
    <row xmlns:x14ac="http://schemas.microsoft.com/office/spreadsheetml/2009/9/ac" r="9" s="4" customFormat="true" x14ac:dyDescent="0.25">
      <c r="A9" s="412" t="str">
        <f ca="true">IF(ISBLANK('Data Summary'!A11),"",'Data Summary'!A11)</f>
        <v>ECU_2017_EMIS</v>
      </c>
      <c r="B9" s="125"/>
      <c r="C9" s="46" t="s">
        <v>95</v>
      </c>
      <c r="D9" s="19"/>
      <c r="E9" s="19"/>
      <c r="F9" s="19"/>
      <c r="G9" s="19"/>
      <c r="H9" s="19"/>
      <c r="I9" s="78"/>
      <c r="J9" s="24"/>
      <c r="K9" s="24"/>
      <c r="L9" s="125"/>
      <c r="M9" s="46" t="s">
        <v>95</v>
      </c>
      <c r="N9" s="19"/>
      <c r="O9" s="19"/>
      <c r="P9" s="19"/>
      <c r="Q9" s="19"/>
      <c r="R9" s="19"/>
      <c r="S9" s="78"/>
      <c r="T9" s="24"/>
      <c r="U9" s="17"/>
      <c r="V9" s="125"/>
      <c r="W9" s="46" t="s">
        <v>95</v>
      </c>
      <c r="X9" s="19"/>
      <c r="Y9" s="19"/>
      <c r="Z9" s="19"/>
      <c r="AA9" s="19"/>
      <c r="AB9" s="19"/>
      <c r="AC9" s="78"/>
      <c r="AD9" s="24"/>
      <c r="AE9" s="17"/>
      <c r="AF9" s="125"/>
      <c r="AG9" s="46" t="s">
        <v>95</v>
      </c>
      <c r="AH9" s="19"/>
      <c r="AI9" s="19"/>
      <c r="AJ9" s="19"/>
      <c r="AK9" s="19"/>
      <c r="AL9" s="19"/>
      <c r="AM9" s="78"/>
      <c r="AN9" s="24"/>
      <c r="AO9" s="17"/>
      <c r="AP9" s="125"/>
      <c r="AQ9" s="46" t="s">
        <v>95</v>
      </c>
      <c r="AR9" s="19"/>
      <c r="AS9" s="19"/>
      <c r="AT9" s="19"/>
      <c r="AU9" s="19"/>
      <c r="AV9" s="19"/>
      <c r="AW9" s="78"/>
      <c r="AX9" s="24"/>
      <c r="AY9" s="17"/>
      <c r="AZ9" s="125"/>
      <c r="BA9" s="46" t="s">
        <v>95</v>
      </c>
      <c r="BB9" s="19"/>
      <c r="BC9" s="19"/>
      <c r="BD9" s="19"/>
      <c r="BE9" s="19"/>
      <c r="BF9" s="19"/>
      <c r="BG9" s="78"/>
      <c r="BH9" s="24"/>
      <c r="BI9" s="17"/>
      <c r="BJ9" s="125"/>
      <c r="BK9" s="46" t="s">
        <v>95</v>
      </c>
      <c r="BL9" s="19"/>
      <c r="BM9" s="19"/>
      <c r="BN9" s="19"/>
      <c r="BO9" s="19"/>
      <c r="BP9" s="19"/>
      <c r="BQ9" s="78"/>
      <c r="BR9" s="24"/>
      <c r="BS9" s="17"/>
      <c r="BT9" s="125"/>
      <c r="BU9" s="46" t="s">
        <v>95</v>
      </c>
      <c r="BV9" s="19"/>
      <c r="BW9" s="19"/>
      <c r="BX9" s="19"/>
      <c r="BY9" s="19"/>
      <c r="BZ9" s="19"/>
      <c r="CA9" s="78"/>
      <c r="CB9" s="24"/>
      <c r="CC9" s="17"/>
      <c r="CD9" s="125"/>
      <c r="CE9" s="46" t="s">
        <v>95</v>
      </c>
      <c r="CF9" s="19"/>
      <c r="CG9" s="19"/>
      <c r="CH9" s="19"/>
      <c r="CI9" s="19"/>
      <c r="CJ9" s="19"/>
      <c r="CK9" s="78"/>
      <c r="CL9" s="24"/>
      <c r="CM9" s="17"/>
      <c r="CN9" s="125"/>
      <c r="CO9" s="46" t="s">
        <v>95</v>
      </c>
      <c r="CP9" s="19"/>
      <c r="CQ9" s="19"/>
      <c r="CR9" s="19"/>
      <c r="CS9" s="19"/>
      <c r="CT9" s="19"/>
      <c r="CU9" s="78"/>
      <c r="CV9" s="24"/>
      <c r="CW9" s="17"/>
      <c r="CX9" s="125"/>
      <c r="CY9" s="46" t="s">
        <v>95</v>
      </c>
      <c r="CZ9" s="19">
        <v>59.46237</v>
      </c>
      <c r="DA9" s="19">
        <v>63.49671</v>
      </c>
      <c r="DB9" s="19">
        <v>56.131079999999997</v>
      </c>
      <c r="DC9" s="19">
        <v>62.633451957295371</v>
      </c>
      <c r="DD9" s="19">
        <v>59.474529019177155</v>
      </c>
      <c r="DE9" s="78">
        <v>67.845786963434023</v>
      </c>
      <c r="DF9" s="24"/>
      <c r="DG9" s="17"/>
      <c r="DH9" s="125"/>
      <c r="DI9" s="46" t="s">
        <v>95</v>
      </c>
      <c r="DJ9" s="19"/>
      <c r="DK9" s="19"/>
      <c r="DL9" s="19"/>
      <c r="DM9" s="19"/>
      <c r="DN9" s="19"/>
      <c r="DO9" s="78"/>
      <c r="DP9" s="24"/>
      <c r="DQ9" s="17"/>
      <c r="DR9" s="125"/>
      <c r="DS9" s="46" t="s">
        <v>95</v>
      </c>
      <c r="DT9" s="19"/>
      <c r="DU9" s="19"/>
      <c r="DV9" s="19"/>
      <c r="DW9" s="19"/>
      <c r="DX9" s="19"/>
      <c r="DY9" s="78"/>
      <c r="DZ9" s="24"/>
      <c r="EA9" s="17"/>
      <c r="EB9" s="125"/>
      <c r="EC9" s="46" t="s">
        <v>95</v>
      </c>
      <c r="ED9" s="19"/>
      <c r="EE9" s="19"/>
      <c r="EF9" s="19"/>
      <c r="EG9" s="19"/>
      <c r="EH9" s="19"/>
      <c r="EI9" s="78"/>
      <c r="EJ9" s="24"/>
      <c r="EK9" s="17"/>
      <c r="EL9" s="134"/>
      <c r="EV9" s="134"/>
      <c r="FF9" s="134"/>
      <c r="FP9" s="134"/>
      <c r="FZ9" s="134"/>
      <c r="GJ9" s="134"/>
      <c r="GT9" s="134"/>
      <c r="HD9" s="134"/>
      <c r="HN9" s="134"/>
      <c r="HX9" s="134"/>
    </row>
    <row xmlns:x14ac="http://schemas.microsoft.com/office/spreadsheetml/2009/9/ac" r="10" s="4" customFormat="true" x14ac:dyDescent="0.25">
      <c r="A10" s="412" t="str">
        <f ca="true">IF(ISBLANK('Data Summary'!A12),"",'Data Summary'!A12)</f>
        <v>ECU_2018_UIS</v>
      </c>
      <c r="B10" s="125"/>
      <c r="C10" s="65" t="s">
        <v>21</v>
      </c>
      <c r="D10" s="79"/>
      <c r="E10" s="19"/>
      <c r="F10" s="19"/>
      <c r="G10" s="19"/>
      <c r="H10" s="7"/>
      <c r="I10" s="26"/>
      <c r="J10" s="24"/>
      <c r="K10" s="24"/>
      <c r="L10" s="125" t="s">
        <v>152</v>
      </c>
      <c r="M10" s="65" t="s">
        <v>21</v>
      </c>
      <c r="N10" s="79">
        <f>R10</f>
        <v>82.727272727272734</v>
      </c>
      <c r="O10" s="19">
        <f>188/228*100</f>
        <v>82.456140350877192</v>
      </c>
      <c r="P10" s="19">
        <f>85/102*100</f>
        <v>83.333333333333343</v>
      </c>
      <c r="Q10" s="19"/>
      <c r="R10" s="19">
        <f>273/330*100</f>
        <v>82.727272727272734</v>
      </c>
      <c r="S10" s="78"/>
      <c r="T10" s="24"/>
      <c r="U10" s="17"/>
      <c r="V10" s="125"/>
      <c r="W10" s="65" t="s">
        <v>21</v>
      </c>
      <c r="X10" s="79"/>
      <c r="Y10" s="19"/>
      <c r="Z10" s="19"/>
      <c r="AA10" s="19"/>
      <c r="AB10" s="19"/>
      <c r="AC10" s="78"/>
      <c r="AD10" s="24"/>
      <c r="AE10" s="17"/>
      <c r="AF10" s="125" t="s">
        <v>216</v>
      </c>
      <c r="AG10" s="65" t="s">
        <v>21</v>
      </c>
      <c r="AH10" s="79">
        <v>79.8</v>
      </c>
      <c r="AI10" s="19"/>
      <c r="AJ10" s="19"/>
      <c r="AK10" s="19"/>
      <c r="AL10" s="19"/>
      <c r="AM10" s="78"/>
      <c r="AN10" s="24"/>
      <c r="AO10" s="17"/>
      <c r="AP10" s="125"/>
      <c r="AQ10" s="65" t="s">
        <v>21</v>
      </c>
      <c r="AR10" s="79"/>
      <c r="AS10" s="19"/>
      <c r="AT10" s="19"/>
      <c r="AU10" s="19"/>
      <c r="AV10" s="19"/>
      <c r="AW10" s="78"/>
      <c r="AX10" s="24"/>
      <c r="AY10" s="17"/>
      <c r="AZ10" s="125" t="s">
        <v>216</v>
      </c>
      <c r="BA10" s="65" t="s">
        <v>21</v>
      </c>
      <c r="BB10" s="79">
        <v>80.3</v>
      </c>
      <c r="BC10" s="19"/>
      <c r="BD10" s="19"/>
      <c r="BE10" s="19"/>
      <c r="BF10" s="19"/>
      <c r="BG10" s="78"/>
      <c r="BH10" s="24"/>
      <c r="BI10" s="17"/>
      <c r="BJ10" s="125"/>
      <c r="BK10" s="65" t="s">
        <v>21</v>
      </c>
      <c r="BL10" s="79"/>
      <c r="BM10" s="19"/>
      <c r="BN10" s="19"/>
      <c r="BO10" s="19"/>
      <c r="BP10" s="19"/>
      <c r="BQ10" s="78"/>
      <c r="BR10" s="24"/>
      <c r="BS10" s="17"/>
      <c r="BT10" s="125" t="s">
        <v>216</v>
      </c>
      <c r="BU10" s="65" t="s">
        <v>21</v>
      </c>
      <c r="BV10" s="79">
        <v>80.599999999999994</v>
      </c>
      <c r="BW10" s="19">
        <v>87.3</v>
      </c>
      <c r="BX10" s="19">
        <v>72.599999999999994</v>
      </c>
      <c r="BY10" s="19">
        <v>87.4</v>
      </c>
      <c r="BZ10" s="19">
        <v>80.400000000000006</v>
      </c>
      <c r="CA10" s="78">
        <v>91</v>
      </c>
      <c r="CB10" s="24"/>
      <c r="CC10" s="17"/>
      <c r="CD10" s="125"/>
      <c r="CE10" s="65" t="s">
        <v>21</v>
      </c>
      <c r="CF10" s="79"/>
      <c r="CG10" s="19"/>
      <c r="CH10" s="19"/>
      <c r="CI10" s="19"/>
      <c r="CJ10" s="19"/>
      <c r="CK10" s="78"/>
      <c r="CL10" s="24"/>
      <c r="CM10" s="17"/>
      <c r="CN10" s="125" t="s">
        <v>152</v>
      </c>
      <c r="CO10" s="65" t="s">
        <v>21</v>
      </c>
      <c r="CP10" s="79">
        <v>87.34693877551021</v>
      </c>
      <c r="CQ10" s="19">
        <v>88.333333333333329</v>
      </c>
      <c r="CR10" s="19">
        <v>84.615384615384613</v>
      </c>
      <c r="CS10" s="19"/>
      <c r="CT10" s="19">
        <v>87.34693877551021</v>
      </c>
      <c r="CU10" s="78">
        <v>86.627906976744185</v>
      </c>
      <c r="CV10" s="24"/>
      <c r="CW10" s="17"/>
      <c r="CX10" s="125"/>
      <c r="CY10" s="65" t="s">
        <v>21</v>
      </c>
      <c r="CZ10" s="79">
        <v>85.822990000000004</v>
      </c>
      <c r="DA10" s="19">
        <v>89.301389999999998</v>
      </c>
      <c r="DB10" s="19">
        <v>82.950770000000006</v>
      </c>
      <c r="DC10" s="19">
        <v>88.743210339014794</v>
      </c>
      <c r="DD10" s="19">
        <v>85.621356762693239</v>
      </c>
      <c r="DE10" s="78">
        <v>90.69952305246423</v>
      </c>
      <c r="DF10" s="24"/>
      <c r="DG10" s="17"/>
      <c r="DH10" s="125"/>
      <c r="DI10" s="65" t="s">
        <v>21</v>
      </c>
      <c r="DJ10" s="79"/>
      <c r="DK10" s="19"/>
      <c r="DL10" s="19"/>
      <c r="DM10" s="19"/>
      <c r="DN10" s="19"/>
      <c r="DO10" s="78"/>
      <c r="DP10" s="24"/>
      <c r="DQ10" s="17"/>
      <c r="DR10" s="125"/>
      <c r="DS10" s="65" t="s">
        <v>21</v>
      </c>
      <c r="DT10" s="79"/>
      <c r="DU10" s="19"/>
      <c r="DV10" s="19"/>
      <c r="DW10" s="19"/>
      <c r="DX10" s="19"/>
      <c r="DY10" s="78"/>
      <c r="DZ10" s="24"/>
      <c r="EA10" s="17"/>
      <c r="EB10" s="125"/>
      <c r="EC10" s="65" t="s">
        <v>21</v>
      </c>
      <c r="ED10" s="79"/>
      <c r="EE10" s="19"/>
      <c r="EF10" s="19"/>
      <c r="EG10" s="19"/>
      <c r="EH10" s="19"/>
      <c r="EI10" s="78"/>
      <c r="EJ10" s="24"/>
      <c r="EK10" s="17"/>
      <c r="EL10" s="134"/>
      <c r="EV10" s="134"/>
      <c r="FF10" s="134"/>
      <c r="FP10" s="134"/>
      <c r="FZ10" s="134"/>
      <c r="GJ10" s="134"/>
      <c r="GT10" s="134"/>
      <c r="HD10" s="134"/>
      <c r="HN10" s="134"/>
      <c r="HX10" s="134"/>
    </row>
    <row xmlns:x14ac="http://schemas.microsoft.com/office/spreadsheetml/2009/9/ac" r="11" s="4" customFormat="true" x14ac:dyDescent="0.25">
      <c r="A11" s="412" t="str">
        <f ca="true">IF(ISBLANK('Data Summary'!A13),"",'Data Summary'!A13)</f>
        <v>ECU_2019_EMIS</v>
      </c>
      <c r="B11" s="125"/>
      <c r="C11" s="65" t="s">
        <v>29</v>
      </c>
      <c r="D11" s="19"/>
      <c r="E11" s="7"/>
      <c r="F11" s="7"/>
      <c r="G11" s="7"/>
      <c r="H11" s="7"/>
      <c r="I11" s="26"/>
      <c r="J11" s="24"/>
      <c r="K11" s="24"/>
      <c r="L11" s="125"/>
      <c r="M11" s="65" t="s">
        <v>29</v>
      </c>
      <c r="N11" s="19"/>
      <c r="O11" s="7"/>
      <c r="P11" s="7"/>
      <c r="Q11" s="7"/>
      <c r="R11" s="7"/>
      <c r="S11" s="26"/>
      <c r="T11" s="24"/>
      <c r="U11" s="17"/>
      <c r="V11" s="125"/>
      <c r="W11" s="65" t="s">
        <v>29</v>
      </c>
      <c r="X11" s="19"/>
      <c r="Y11" s="7"/>
      <c r="Z11" s="7"/>
      <c r="AA11" s="7"/>
      <c r="AB11" s="7"/>
      <c r="AC11" s="26"/>
      <c r="AD11" s="24"/>
      <c r="AE11" s="17"/>
      <c r="AF11" s="125"/>
      <c r="AG11" s="65" t="s">
        <v>29</v>
      </c>
      <c r="AH11" s="19"/>
      <c r="AI11" s="7"/>
      <c r="AJ11" s="7"/>
      <c r="AK11" s="7"/>
      <c r="AL11" s="7"/>
      <c r="AM11" s="26"/>
      <c r="AN11" s="24"/>
      <c r="AO11" s="17"/>
      <c r="AP11" s="125"/>
      <c r="AQ11" s="65" t="s">
        <v>29</v>
      </c>
      <c r="AR11" s="19"/>
      <c r="AS11" s="7"/>
      <c r="AT11" s="7"/>
      <c r="AU11" s="7"/>
      <c r="AV11" s="7"/>
      <c r="AW11" s="26"/>
      <c r="AX11" s="24"/>
      <c r="AY11" s="17"/>
      <c r="AZ11" s="125"/>
      <c r="BA11" s="65" t="s">
        <v>29</v>
      </c>
      <c r="BB11" s="19"/>
      <c r="BC11" s="7"/>
      <c r="BD11" s="7"/>
      <c r="BE11" s="7"/>
      <c r="BF11" s="7"/>
      <c r="BG11" s="26"/>
      <c r="BH11" s="24"/>
      <c r="BI11" s="17"/>
      <c r="BJ11" s="125"/>
      <c r="BK11" s="65" t="s">
        <v>29</v>
      </c>
      <c r="BL11" s="19"/>
      <c r="BM11" s="7"/>
      <c r="BN11" s="7"/>
      <c r="BO11" s="7"/>
      <c r="BP11" s="7"/>
      <c r="BQ11" s="26"/>
      <c r="BR11" s="24"/>
      <c r="BS11" s="17"/>
      <c r="BT11" s="125"/>
      <c r="BU11" s="65" t="s">
        <v>29</v>
      </c>
      <c r="BV11" s="19"/>
      <c r="BW11" s="7"/>
      <c r="BX11" s="7"/>
      <c r="BY11" s="7"/>
      <c r="BZ11" s="7"/>
      <c r="CA11" s="26"/>
      <c r="CB11" s="24"/>
      <c r="CC11" s="17"/>
      <c r="CD11" s="125"/>
      <c r="CE11" s="65" t="s">
        <v>29</v>
      </c>
      <c r="CF11" s="19"/>
      <c r="CG11" s="7"/>
      <c r="CH11" s="7"/>
      <c r="CI11" s="7"/>
      <c r="CJ11" s="7"/>
      <c r="CK11" s="26"/>
      <c r="CL11" s="24"/>
      <c r="CM11" s="17"/>
      <c r="CN11" s="125"/>
      <c r="CO11" s="65" t="s">
        <v>29</v>
      </c>
      <c r="CP11" s="19"/>
      <c r="CQ11" s="7"/>
      <c r="CR11" s="7"/>
      <c r="CS11" s="7"/>
      <c r="CT11" s="7"/>
      <c r="CU11" s="26"/>
      <c r="CV11" s="24"/>
      <c r="CW11" s="17"/>
      <c r="CX11" s="125"/>
      <c r="CY11" s="65" t="s">
        <v>29</v>
      </c>
      <c r="CZ11" s="19">
        <v>61.745240000000003</v>
      </c>
      <c r="DA11" s="7">
        <v>66.002189999999999</v>
      </c>
      <c r="DB11" s="7">
        <v>58.230139999999999</v>
      </c>
      <c r="DC11" s="7">
        <v>64.731223075482305</v>
      </c>
      <c r="DD11" s="7">
        <v>61.780856635971951</v>
      </c>
      <c r="DE11" s="26">
        <v>69.753577106518279</v>
      </c>
      <c r="DF11" s="24"/>
      <c r="DG11" s="17"/>
      <c r="DH11" s="125"/>
      <c r="DI11" s="65" t="s">
        <v>29</v>
      </c>
      <c r="DJ11" s="19"/>
      <c r="DK11" s="7"/>
      <c r="DL11" s="7"/>
      <c r="DM11" s="7"/>
      <c r="DN11" s="7"/>
      <c r="DO11" s="26"/>
      <c r="DP11" s="24"/>
      <c r="DQ11" s="17"/>
      <c r="DR11" s="125"/>
      <c r="DS11" s="65" t="s">
        <v>29</v>
      </c>
      <c r="DT11" s="19"/>
      <c r="DU11" s="7"/>
      <c r="DV11" s="7"/>
      <c r="DW11" s="7"/>
      <c r="DX11" s="7"/>
      <c r="DY11" s="26"/>
      <c r="DZ11" s="24"/>
      <c r="EA11" s="17"/>
      <c r="EB11" s="125"/>
      <c r="EC11" s="65" t="s">
        <v>29</v>
      </c>
      <c r="ED11" s="19"/>
      <c r="EE11" s="7"/>
      <c r="EF11" s="7"/>
      <c r="EG11" s="7"/>
      <c r="EH11" s="7"/>
      <c r="EI11" s="26"/>
      <c r="EJ11" s="24"/>
      <c r="EK11" s="17"/>
      <c r="EL11" s="134"/>
      <c r="EV11" s="134"/>
      <c r="FF11" s="134"/>
      <c r="FP11" s="134"/>
      <c r="FZ11" s="134"/>
      <c r="GJ11" s="134"/>
      <c r="GT11" s="134"/>
      <c r="HD11" s="134"/>
      <c r="HN11" s="134"/>
      <c r="HX11" s="134"/>
    </row>
    <row xmlns:x14ac="http://schemas.microsoft.com/office/spreadsheetml/2009/9/ac" r="12" s="1" customFormat="true" ht="15.75" customHeight="true" x14ac:dyDescent="0.2">
      <c r="A12" s="412" t="str">
        <f ca="true">IF(ISBLANK('Data Summary'!A14),"",'Data Summary'!A14)</f>
        <v>ECU_2019_UIS</v>
      </c>
      <c r="B12" s="125"/>
      <c r="C12" s="65" t="s">
        <v>164</v>
      </c>
      <c r="D12" s="19"/>
      <c r="E12" s="19"/>
      <c r="F12" s="19"/>
      <c r="G12" s="19"/>
      <c r="H12" s="19"/>
      <c r="I12" s="78"/>
      <c r="J12" s="24"/>
      <c r="K12" s="24"/>
      <c r="L12" s="125" t="s">
        <v>153</v>
      </c>
      <c r="M12" s="65" t="s">
        <v>164</v>
      </c>
      <c r="N12" s="79">
        <f>R12</f>
        <v>82.727272727272734</v>
      </c>
      <c r="O12" s="19">
        <f>188/228*100</f>
        <v>82.456140350877192</v>
      </c>
      <c r="P12" s="19">
        <f>85/102*100</f>
        <v>83.333333333333343</v>
      </c>
      <c r="Q12" s="19"/>
      <c r="R12" s="19">
        <f>273/330*100</f>
        <v>82.727272727272734</v>
      </c>
      <c r="S12" s="78"/>
      <c r="T12" s="24"/>
      <c r="U12" s="17"/>
      <c r="V12" s="125" t="s">
        <v>200</v>
      </c>
      <c r="W12" s="65" t="s">
        <v>164</v>
      </c>
      <c r="X12" s="79">
        <f>AB12</f>
        <v>82.727270000000004</v>
      </c>
      <c r="Y12" s="19"/>
      <c r="Z12" s="19"/>
      <c r="AA12" s="19"/>
      <c r="AB12" s="19">
        <v>82.727270000000004</v>
      </c>
      <c r="AC12" s="78"/>
      <c r="AD12" s="24"/>
      <c r="AE12" s="17"/>
      <c r="AF12" s="125" t="s">
        <v>210</v>
      </c>
      <c r="AG12" s="65" t="s">
        <v>164</v>
      </c>
      <c r="AH12" s="79">
        <v>79.8</v>
      </c>
      <c r="AI12" s="19"/>
      <c r="AJ12" s="19"/>
      <c r="AK12" s="19"/>
      <c r="AL12" s="19"/>
      <c r="AM12" s="78"/>
      <c r="AN12" s="24"/>
      <c r="AO12" s="17"/>
      <c r="AP12" s="125"/>
      <c r="AQ12" s="65" t="s">
        <v>164</v>
      </c>
      <c r="AR12" s="79"/>
      <c r="AS12" s="19"/>
      <c r="AT12" s="19"/>
      <c r="AU12" s="19"/>
      <c r="AV12" s="19"/>
      <c r="AW12" s="78"/>
      <c r="AX12" s="24"/>
      <c r="AY12" s="17"/>
      <c r="AZ12" s="125" t="s">
        <v>210</v>
      </c>
      <c r="BA12" s="65" t="s">
        <v>164</v>
      </c>
      <c r="BB12" s="79">
        <v>80.3</v>
      </c>
      <c r="BC12" s="19"/>
      <c r="BD12" s="19"/>
      <c r="BE12" s="19"/>
      <c r="BF12" s="19"/>
      <c r="BG12" s="78"/>
      <c r="BH12" s="24"/>
      <c r="BI12" s="17"/>
      <c r="BJ12" s="125"/>
      <c r="BK12" s="65" t="s">
        <v>164</v>
      </c>
      <c r="BL12" s="79"/>
      <c r="BM12" s="19"/>
      <c r="BN12" s="19"/>
      <c r="BO12" s="19"/>
      <c r="BP12" s="19"/>
      <c r="BQ12" s="78"/>
      <c r="BR12" s="24"/>
      <c r="BS12" s="17"/>
      <c r="BT12" s="125" t="s">
        <v>210</v>
      </c>
      <c r="BU12" s="65" t="s">
        <v>164</v>
      </c>
      <c r="BV12" s="79">
        <v>80.599999999999994</v>
      </c>
      <c r="BW12" s="19">
        <v>87.3</v>
      </c>
      <c r="BX12" s="19">
        <v>72.599999999999994</v>
      </c>
      <c r="BY12" s="19">
        <v>87.4</v>
      </c>
      <c r="BZ12" s="19">
        <v>80.400000000000006</v>
      </c>
      <c r="CA12" s="78">
        <v>91</v>
      </c>
      <c r="CB12" s="24"/>
      <c r="CC12" s="17"/>
      <c r="CD12" s="125"/>
      <c r="CE12" s="65" t="s">
        <v>164</v>
      </c>
      <c r="CF12" s="79"/>
      <c r="CG12" s="19"/>
      <c r="CH12" s="19"/>
      <c r="CI12" s="19"/>
      <c r="CJ12" s="19"/>
      <c r="CK12" s="78"/>
      <c r="CL12" s="24"/>
      <c r="CM12" s="17"/>
      <c r="CN12" s="125" t="s">
        <v>153</v>
      </c>
      <c r="CO12" s="65" t="s">
        <v>164</v>
      </c>
      <c r="CP12" s="79">
        <v>87.34693877551021</v>
      </c>
      <c r="CQ12" s="19">
        <v>88.333333333333329</v>
      </c>
      <c r="CR12" s="19">
        <v>84.615384615384613</v>
      </c>
      <c r="CS12" s="19"/>
      <c r="CT12" s="19">
        <v>87.34693877551021</v>
      </c>
      <c r="CU12" s="78">
        <v>86.627906976744185</v>
      </c>
      <c r="CV12" s="24"/>
      <c r="CW12" s="17"/>
      <c r="CX12" s="125"/>
      <c r="CY12" s="65" t="s">
        <v>164</v>
      </c>
      <c r="CZ12" s="79">
        <v>59.189410000000002</v>
      </c>
      <c r="DA12" s="19">
        <v>63.313830000000003</v>
      </c>
      <c r="DB12" s="19">
        <v>55.783749999999998</v>
      </c>
      <c r="DC12" s="19">
        <v>62.483611163139166</v>
      </c>
      <c r="DD12" s="19">
        <v>59.195742164399768</v>
      </c>
      <c r="DE12" s="78">
        <v>67.766295707472182</v>
      </c>
      <c r="DF12" s="24"/>
      <c r="DG12" s="17"/>
      <c r="DH12" s="125"/>
      <c r="DI12" s="65" t="s">
        <v>164</v>
      </c>
      <c r="DJ12" s="79"/>
      <c r="DK12" s="19"/>
      <c r="DL12" s="19"/>
      <c r="DM12" s="19"/>
      <c r="DN12" s="19"/>
      <c r="DO12" s="78"/>
      <c r="DP12" s="24"/>
      <c r="DQ12" s="17"/>
      <c r="DR12" s="125"/>
      <c r="DS12" s="65" t="s">
        <v>164</v>
      </c>
      <c r="DT12" s="79"/>
      <c r="DU12" s="19"/>
      <c r="DV12" s="19"/>
      <c r="DW12" s="19"/>
      <c r="DX12" s="19"/>
      <c r="DY12" s="78"/>
      <c r="DZ12" s="24"/>
      <c r="EA12" s="17"/>
      <c r="EB12" s="125"/>
      <c r="EC12" s="65" t="s">
        <v>164</v>
      </c>
      <c r="ED12" s="79"/>
      <c r="EE12" s="19"/>
      <c r="EF12" s="19"/>
      <c r="EG12" s="19"/>
      <c r="EH12" s="19"/>
      <c r="EI12" s="78"/>
      <c r="EJ12" s="24"/>
      <c r="EK12" s="17"/>
      <c r="EL12" s="135"/>
      <c r="EV12" s="135"/>
      <c r="FF12" s="135"/>
      <c r="FP12" s="135"/>
      <c r="FZ12" s="135"/>
      <c r="GJ12" s="135"/>
      <c r="GT12" s="135"/>
      <c r="HD12" s="135"/>
      <c r="HN12" s="135"/>
      <c r="HX12" s="135"/>
    </row>
    <row xmlns:x14ac="http://schemas.microsoft.com/office/spreadsheetml/2009/9/ac" r="13" s="292" customFormat="true" ht="18" customHeight="true" x14ac:dyDescent="0.25">
      <c r="A13" s="412" t="str">
        <f ca="true">IF(ISBLANK('Data Summary'!A15),"",'Data Summary'!A15)</f>
        <v>ECU_2019_LLECE</v>
      </c>
      <c r="B13" s="281" t="s">
        <v>55</v>
      </c>
      <c r="C13" s="287" t="s">
        <v>27</v>
      </c>
      <c r="D13" s="288"/>
      <c r="E13" s="288"/>
      <c r="F13" s="288"/>
      <c r="G13" s="289"/>
      <c r="H13" s="289"/>
      <c r="I13" s="290"/>
      <c r="J13" s="270"/>
      <c r="K13" s="270"/>
      <c r="L13" s="281" t="s">
        <v>55</v>
      </c>
      <c r="M13" s="287" t="s">
        <v>27</v>
      </c>
      <c r="N13" s="288"/>
      <c r="O13" s="288"/>
      <c r="P13" s="288"/>
      <c r="Q13" s="289"/>
      <c r="R13" s="289"/>
      <c r="S13" s="290"/>
      <c r="T13" s="270"/>
      <c r="U13" s="286"/>
      <c r="V13" s="281" t="s">
        <v>55</v>
      </c>
      <c r="W13" s="287" t="s">
        <v>27</v>
      </c>
      <c r="X13" s="288"/>
      <c r="Y13" s="288"/>
      <c r="Z13" s="288"/>
      <c r="AA13" s="289"/>
      <c r="AB13" s="289"/>
      <c r="AC13" s="290"/>
      <c r="AD13" s="270"/>
      <c r="AE13" s="286"/>
      <c r="AF13" s="281" t="s">
        <v>55</v>
      </c>
      <c r="AG13" s="287" t="s">
        <v>27</v>
      </c>
      <c r="AH13" s="288"/>
      <c r="AI13" s="288"/>
      <c r="AJ13" s="288"/>
      <c r="AK13" s="289"/>
      <c r="AL13" s="289"/>
      <c r="AM13" s="290"/>
      <c r="AN13" s="270"/>
      <c r="AO13" s="286"/>
      <c r="AP13" s="281" t="s">
        <v>55</v>
      </c>
      <c r="AQ13" s="287" t="s">
        <v>27</v>
      </c>
      <c r="AR13" s="288"/>
      <c r="AS13" s="288"/>
      <c r="AT13" s="288"/>
      <c r="AU13" s="289"/>
      <c r="AV13" s="289"/>
      <c r="AW13" s="290"/>
      <c r="AX13" s="270"/>
      <c r="AY13" s="286"/>
      <c r="AZ13" s="281" t="s">
        <v>55</v>
      </c>
      <c r="BA13" s="287" t="s">
        <v>27</v>
      </c>
      <c r="BB13" s="288"/>
      <c r="BC13" s="288"/>
      <c r="BD13" s="288"/>
      <c r="BE13" s="289"/>
      <c r="BF13" s="289"/>
      <c r="BG13" s="290"/>
      <c r="BH13" s="270"/>
      <c r="BI13" s="286"/>
      <c r="BJ13" s="281" t="s">
        <v>55</v>
      </c>
      <c r="BK13" s="287" t="s">
        <v>27</v>
      </c>
      <c r="BL13" s="288"/>
      <c r="BM13" s="288"/>
      <c r="BN13" s="288"/>
      <c r="BO13" s="289"/>
      <c r="BP13" s="289"/>
      <c r="BQ13" s="290"/>
      <c r="BR13" s="270"/>
      <c r="BS13" s="286"/>
      <c r="BT13" s="281" t="s">
        <v>55</v>
      </c>
      <c r="BU13" s="287" t="s">
        <v>27</v>
      </c>
      <c r="BV13" s="288"/>
      <c r="BW13" s="288"/>
      <c r="BX13" s="288"/>
      <c r="BY13" s="289"/>
      <c r="BZ13" s="289"/>
      <c r="CA13" s="290"/>
      <c r="CB13" s="270"/>
      <c r="CC13" s="286"/>
      <c r="CD13" s="281" t="s">
        <v>55</v>
      </c>
      <c r="CE13" s="287" t="s">
        <v>27</v>
      </c>
      <c r="CF13" s="288"/>
      <c r="CG13" s="288"/>
      <c r="CH13" s="288"/>
      <c r="CI13" s="289"/>
      <c r="CJ13" s="289"/>
      <c r="CK13" s="290"/>
      <c r="CL13" s="270"/>
      <c r="CM13" s="286"/>
      <c r="CN13" s="281" t="s">
        <v>55</v>
      </c>
      <c r="CO13" s="287" t="s">
        <v>27</v>
      </c>
      <c r="CP13" s="288"/>
      <c r="CQ13" s="288"/>
      <c r="CR13" s="288"/>
      <c r="CS13" s="289"/>
      <c r="CT13" s="289"/>
      <c r="CU13" s="290"/>
      <c r="CV13" s="270"/>
      <c r="CW13" s="286"/>
      <c r="CX13" s="281" t="s">
        <v>55</v>
      </c>
      <c r="CY13" s="287" t="s">
        <v>27</v>
      </c>
      <c r="CZ13" s="288"/>
      <c r="DA13" s="288"/>
      <c r="DB13" s="288"/>
      <c r="DC13" s="289"/>
      <c r="DD13" s="289"/>
      <c r="DE13" s="290"/>
      <c r="DF13" s="270"/>
      <c r="DG13" s="286"/>
      <c r="DH13" s="281" t="s">
        <v>55</v>
      </c>
      <c r="DI13" s="287" t="s">
        <v>27</v>
      </c>
      <c r="DJ13" s="288"/>
      <c r="DK13" s="288"/>
      <c r="DL13" s="288"/>
      <c r="DM13" s="289"/>
      <c r="DN13" s="289"/>
      <c r="DO13" s="290"/>
      <c r="DP13" s="270"/>
      <c r="DQ13" s="286"/>
      <c r="DR13" s="281" t="s">
        <v>55</v>
      </c>
      <c r="DS13" s="287" t="s">
        <v>27</v>
      </c>
      <c r="DT13" s="288"/>
      <c r="DU13" s="288"/>
      <c r="DV13" s="288"/>
      <c r="DW13" s="289"/>
      <c r="DX13" s="289"/>
      <c r="DY13" s="290"/>
      <c r="DZ13" s="270"/>
      <c r="EA13" s="286"/>
      <c r="EB13" s="281" t="s">
        <v>55</v>
      </c>
      <c r="EC13" s="287" t="s">
        <v>27</v>
      </c>
      <c r="ED13" s="288"/>
      <c r="EE13" s="288"/>
      <c r="EF13" s="288"/>
      <c r="EG13" s="289"/>
      <c r="EH13" s="289"/>
      <c r="EI13" s="290"/>
      <c r="EJ13" s="270"/>
      <c r="EK13" s="286"/>
      <c r="EL13" s="291"/>
      <c r="EV13" s="291"/>
      <c r="FF13" s="291"/>
      <c r="FP13" s="291"/>
      <c r="FZ13" s="291"/>
      <c r="GJ13" s="291"/>
      <c r="GT13" s="291"/>
      <c r="HD13" s="291"/>
      <c r="HN13" s="291"/>
      <c r="HX13" s="291"/>
    </row>
    <row xmlns:x14ac="http://schemas.microsoft.com/office/spreadsheetml/2009/9/ac" r="14" x14ac:dyDescent="0.25">
      <c r="A14" s="412" t="str">
        <f ca="true">IF(ISBLANK('Data Summary'!A16),"",'Data Summary'!A16)</f>
        <v>ECU_2020_CEN</v>
      </c>
      <c r="B14" s="126" t="s">
        <v>30</v>
      </c>
      <c r="C14" s="20">
        <v>0</v>
      </c>
      <c r="D14" s="79"/>
      <c r="E14" s="45"/>
      <c r="F14" s="45"/>
      <c r="G14" s="7"/>
      <c r="H14" s="7"/>
      <c r="I14" s="26"/>
      <c r="J14" s="11"/>
      <c r="K14" s="11"/>
      <c r="L14" s="126" t="s">
        <v>30</v>
      </c>
      <c r="M14" s="20">
        <v>0</v>
      </c>
      <c r="N14" s="79"/>
      <c r="O14" s="45"/>
      <c r="P14" s="45"/>
      <c r="Q14" s="7"/>
      <c r="R14" s="7"/>
      <c r="S14" s="26"/>
      <c r="T14" s="11"/>
      <c r="U14" s="16"/>
      <c r="V14" s="126" t="s">
        <v>30</v>
      </c>
      <c r="W14" s="20">
        <v>0</v>
      </c>
      <c r="X14" s="79"/>
      <c r="Y14" s="45"/>
      <c r="Z14" s="45"/>
      <c r="AA14" s="7"/>
      <c r="AB14" s="7"/>
      <c r="AC14" s="26"/>
      <c r="AD14" s="11"/>
      <c r="AE14" s="16"/>
      <c r="AF14" s="126" t="s">
        <v>30</v>
      </c>
      <c r="AG14" s="20">
        <v>0</v>
      </c>
      <c r="AH14" s="79"/>
      <c r="AI14" s="45"/>
      <c r="AJ14" s="45"/>
      <c r="AK14" s="7"/>
      <c r="AL14" s="7"/>
      <c r="AM14" s="26"/>
      <c r="AN14" s="11"/>
      <c r="AO14" s="16"/>
      <c r="AP14" s="126" t="s">
        <v>30</v>
      </c>
      <c r="AQ14" s="20">
        <v>0</v>
      </c>
      <c r="AR14" s="79"/>
      <c r="AS14" s="45"/>
      <c r="AT14" s="45"/>
      <c r="AU14" s="7"/>
      <c r="AV14" s="7"/>
      <c r="AW14" s="26"/>
      <c r="AX14" s="11"/>
      <c r="AY14" s="16"/>
      <c r="AZ14" s="126" t="s">
        <v>30</v>
      </c>
      <c r="BA14" s="20">
        <v>0</v>
      </c>
      <c r="BB14" s="79"/>
      <c r="BC14" s="45"/>
      <c r="BD14" s="45"/>
      <c r="BE14" s="7"/>
      <c r="BF14" s="7"/>
      <c r="BG14" s="26"/>
      <c r="BH14" s="11"/>
      <c r="BI14" s="16"/>
      <c r="BJ14" s="126" t="s">
        <v>30</v>
      </c>
      <c r="BK14" s="20">
        <v>0</v>
      </c>
      <c r="BL14" s="79"/>
      <c r="BM14" s="45"/>
      <c r="BN14" s="45"/>
      <c r="BO14" s="7"/>
      <c r="BP14" s="7"/>
      <c r="BQ14" s="26"/>
      <c r="BR14" s="11"/>
      <c r="BS14" s="16"/>
      <c r="BT14" s="126" t="s">
        <v>30</v>
      </c>
      <c r="BU14" s="20">
        <v>0</v>
      </c>
      <c r="BV14" s="79"/>
      <c r="BW14" s="45"/>
      <c r="BX14" s="45"/>
      <c r="BY14" s="7"/>
      <c r="BZ14" s="7"/>
      <c r="CA14" s="26"/>
      <c r="CB14" s="11"/>
      <c r="CC14" s="16"/>
      <c r="CD14" s="126" t="s">
        <v>30</v>
      </c>
      <c r="CE14" s="20">
        <v>0</v>
      </c>
      <c r="CF14" s="79"/>
      <c r="CG14" s="45"/>
      <c r="CH14" s="45"/>
      <c r="CI14" s="7"/>
      <c r="CJ14" s="7"/>
      <c r="CK14" s="26"/>
      <c r="CL14" s="11"/>
      <c r="CM14" s="16"/>
      <c r="CN14" s="126" t="s">
        <v>30</v>
      </c>
      <c r="CO14" s="20">
        <v>0</v>
      </c>
      <c r="CP14" s="79"/>
      <c r="CQ14" s="45"/>
      <c r="CR14" s="45"/>
      <c r="CS14" s="7"/>
      <c r="CT14" s="7"/>
      <c r="CU14" s="26"/>
      <c r="CV14" s="11"/>
      <c r="CW14" s="16"/>
      <c r="CX14" s="126" t="s">
        <v>30</v>
      </c>
      <c r="CY14" s="20">
        <v>0</v>
      </c>
      <c r="CZ14" s="79">
        <v>8.4450000000000003</v>
      </c>
      <c r="DA14" s="45">
        <v>5.94367</v>
      </c>
      <c r="DB14" s="45">
        <v>10.51042</v>
      </c>
      <c r="DC14" s="7">
        <v>7.1361678216894555</v>
      </c>
      <c r="DD14" s="7">
        <v>8.5663597195235273</v>
      </c>
      <c r="DE14" s="26">
        <v>5.9618441971383147</v>
      </c>
      <c r="DF14" s="11"/>
      <c r="DG14" s="16"/>
      <c r="DH14" s="126" t="s">
        <v>30</v>
      </c>
      <c r="DI14" s="20">
        <v>0</v>
      </c>
      <c r="DJ14" s="79"/>
      <c r="DK14" s="45"/>
      <c r="DL14" s="45"/>
      <c r="DM14" s="7"/>
      <c r="DN14" s="7"/>
      <c r="DO14" s="26"/>
      <c r="DP14" s="11"/>
      <c r="DQ14" s="16"/>
      <c r="DR14" s="126" t="s">
        <v>30</v>
      </c>
      <c r="DS14" s="20">
        <v>0</v>
      </c>
      <c r="DT14" s="79"/>
      <c r="DU14" s="45"/>
      <c r="DV14" s="45"/>
      <c r="DW14" s="7"/>
      <c r="DX14" s="7"/>
      <c r="DY14" s="26"/>
      <c r="DZ14" s="11"/>
      <c r="EA14" s="16"/>
      <c r="EB14" s="126" t="s">
        <v>30</v>
      </c>
      <c r="EC14" s="20">
        <v>0</v>
      </c>
      <c r="ED14" s="79"/>
      <c r="EE14" s="45"/>
      <c r="EF14" s="45"/>
      <c r="EG14" s="7"/>
      <c r="EH14" s="7"/>
      <c r="EI14" s="26"/>
      <c r="EJ14" s="11"/>
      <c r="EK14" s="16"/>
    </row>
    <row xmlns:x14ac="http://schemas.microsoft.com/office/spreadsheetml/2009/9/ac" r="15" s="2" customFormat="true" x14ac:dyDescent="0.25">
      <c r="A15" s="412" t="str">
        <f ca="true">IF(ISBLANK('Data Summary'!A17),"",'Data Summary'!A17)</f>
        <v>ECU_2020_UIS</v>
      </c>
      <c r="B15" s="126" t="s">
        <v>91</v>
      </c>
      <c r="C15" s="80">
        <v>0</v>
      </c>
      <c r="D15" s="45"/>
      <c r="E15" s="45"/>
      <c r="F15" s="45"/>
      <c r="G15" s="7"/>
      <c r="H15" s="7"/>
      <c r="I15" s="26"/>
      <c r="J15" s="11"/>
      <c r="K15" s="11"/>
      <c r="L15" s="126" t="s">
        <v>91</v>
      </c>
      <c r="M15" s="80">
        <v>0</v>
      </c>
      <c r="N15" s="45"/>
      <c r="O15" s="45"/>
      <c r="P15" s="45"/>
      <c r="Q15" s="7"/>
      <c r="R15" s="7"/>
      <c r="S15" s="26"/>
      <c r="T15" s="11"/>
      <c r="U15" s="16"/>
      <c r="V15" s="126" t="s">
        <v>91</v>
      </c>
      <c r="W15" s="80">
        <v>0</v>
      </c>
      <c r="X15" s="45"/>
      <c r="Y15" s="45"/>
      <c r="Z15" s="45"/>
      <c r="AA15" s="7"/>
      <c r="AB15" s="7"/>
      <c r="AC15" s="26"/>
      <c r="AD15" s="11"/>
      <c r="AE15" s="16"/>
      <c r="AF15" s="126" t="s">
        <v>91</v>
      </c>
      <c r="AG15" s="80">
        <v>0</v>
      </c>
      <c r="AH15" s="45"/>
      <c r="AI15" s="45"/>
      <c r="AJ15" s="45"/>
      <c r="AK15" s="7"/>
      <c r="AL15" s="7"/>
      <c r="AM15" s="26"/>
      <c r="AN15" s="11"/>
      <c r="AO15" s="16"/>
      <c r="AP15" s="126" t="s">
        <v>91</v>
      </c>
      <c r="AQ15" s="80">
        <v>0</v>
      </c>
      <c r="AR15" s="45"/>
      <c r="AS15" s="45"/>
      <c r="AT15" s="45"/>
      <c r="AU15" s="7"/>
      <c r="AV15" s="7"/>
      <c r="AW15" s="26"/>
      <c r="AX15" s="11"/>
      <c r="AY15" s="16"/>
      <c r="AZ15" s="126" t="s">
        <v>91</v>
      </c>
      <c r="BA15" s="80">
        <v>0</v>
      </c>
      <c r="BB15" s="45"/>
      <c r="BC15" s="45"/>
      <c r="BD15" s="45"/>
      <c r="BE15" s="7"/>
      <c r="BF15" s="7"/>
      <c r="BG15" s="26"/>
      <c r="BH15" s="11"/>
      <c r="BI15" s="16"/>
      <c r="BJ15" s="126" t="s">
        <v>91</v>
      </c>
      <c r="BK15" s="80">
        <v>0</v>
      </c>
      <c r="BL15" s="45"/>
      <c r="BM15" s="45"/>
      <c r="BN15" s="45"/>
      <c r="BO15" s="7"/>
      <c r="BP15" s="7"/>
      <c r="BQ15" s="26"/>
      <c r="BR15" s="11"/>
      <c r="BS15" s="16"/>
      <c r="BT15" s="126" t="s">
        <v>91</v>
      </c>
      <c r="BU15" s="80">
        <v>0</v>
      </c>
      <c r="BV15" s="45"/>
      <c r="BW15" s="45"/>
      <c r="BX15" s="45"/>
      <c r="BY15" s="7"/>
      <c r="BZ15" s="7"/>
      <c r="CA15" s="26"/>
      <c r="CB15" s="11"/>
      <c r="CC15" s="16"/>
      <c r="CD15" s="126" t="s">
        <v>91</v>
      </c>
      <c r="CE15" s="80">
        <v>0</v>
      </c>
      <c r="CF15" s="45"/>
      <c r="CG15" s="45"/>
      <c r="CH15" s="45"/>
      <c r="CI15" s="7"/>
      <c r="CJ15" s="7"/>
      <c r="CK15" s="26"/>
      <c r="CL15" s="11"/>
      <c r="CM15" s="16"/>
      <c r="CN15" s="126" t="s">
        <v>91</v>
      </c>
      <c r="CO15" s="80">
        <v>0</v>
      </c>
      <c r="CP15" s="45"/>
      <c r="CQ15" s="45"/>
      <c r="CR15" s="45"/>
      <c r="CS15" s="7"/>
      <c r="CT15" s="7"/>
      <c r="CU15" s="26"/>
      <c r="CV15" s="11"/>
      <c r="CW15" s="16"/>
      <c r="CX15" s="126" t="s">
        <v>91</v>
      </c>
      <c r="CY15" s="80">
        <v>0</v>
      </c>
      <c r="CZ15" s="45"/>
      <c r="DA15" s="45"/>
      <c r="DB15" s="45"/>
      <c r="DC15" s="7"/>
      <c r="DD15" s="7"/>
      <c r="DE15" s="26"/>
      <c r="DF15" s="11"/>
      <c r="DG15" s="16"/>
      <c r="DH15" s="126" t="s">
        <v>91</v>
      </c>
      <c r="DI15" s="80">
        <v>0</v>
      </c>
      <c r="DJ15" s="45"/>
      <c r="DK15" s="45"/>
      <c r="DL15" s="45"/>
      <c r="DM15" s="7"/>
      <c r="DN15" s="7"/>
      <c r="DO15" s="26"/>
      <c r="DP15" s="11"/>
      <c r="DQ15" s="16"/>
      <c r="DR15" s="126" t="s">
        <v>91</v>
      </c>
      <c r="DS15" s="80">
        <v>0</v>
      </c>
      <c r="DT15" s="45"/>
      <c r="DU15" s="45"/>
      <c r="DV15" s="45"/>
      <c r="DW15" s="7"/>
      <c r="DX15" s="7"/>
      <c r="DY15" s="26"/>
      <c r="DZ15" s="11"/>
      <c r="EA15" s="16"/>
      <c r="EB15" s="126" t="s">
        <v>91</v>
      </c>
      <c r="EC15" s="80">
        <v>0</v>
      </c>
      <c r="ED15" s="45"/>
      <c r="EE15" s="45"/>
      <c r="EF15" s="45"/>
      <c r="EG15" s="7"/>
      <c r="EH15" s="7"/>
      <c r="EI15" s="26"/>
      <c r="EJ15" s="11"/>
      <c r="EK15" s="16"/>
      <c r="EL15" s="137"/>
      <c r="EV15" s="137"/>
      <c r="FF15" s="137"/>
      <c r="FP15" s="137"/>
      <c r="FZ15" s="137"/>
      <c r="GJ15" s="137"/>
      <c r="GT15" s="137"/>
      <c r="HD15" s="137"/>
      <c r="HN15" s="137"/>
      <c r="HX15" s="137"/>
    </row>
    <row xmlns:x14ac="http://schemas.microsoft.com/office/spreadsheetml/2009/9/ac" r="16" s="2" customFormat="true" x14ac:dyDescent="0.25">
      <c r="A16" s="412" t="str">
        <f ca="true">IF(ISBLANK('Data Summary'!A18),"",'Data Summary'!A18)</f>
        <v>ECU_2021_UIS</v>
      </c>
      <c r="B16" s="127" t="s">
        <v>154</v>
      </c>
      <c r="C16" s="21">
        <v>1</v>
      </c>
      <c r="D16" s="79">
        <f>H16</f>
        <v>62.837837837837839</v>
      </c>
      <c r="E16" s="45">
        <v>84</v>
      </c>
      <c r="F16" s="45">
        <v>36.5</v>
      </c>
      <c r="G16" s="7"/>
      <c r="H16" s="7">
        <f>93/(93+55)*100</f>
        <v>62.837837837837839</v>
      </c>
      <c r="I16" s="26"/>
      <c r="J16" s="11"/>
      <c r="K16" s="11"/>
      <c r="L16" s="127" t="s">
        <v>155</v>
      </c>
      <c r="M16" s="21">
        <v>1</v>
      </c>
      <c r="N16" s="79">
        <f>R16</f>
        <v>75.075987841945292</v>
      </c>
      <c r="O16" s="45">
        <f>186/228*100</f>
        <v>81.578947368421055</v>
      </c>
      <c r="P16" s="45">
        <f>61/101*100</f>
        <v>60.396039603960396</v>
      </c>
      <c r="Q16" s="7"/>
      <c r="R16" s="7">
        <f>247/329*100</f>
        <v>75.075987841945292</v>
      </c>
      <c r="S16" s="26"/>
      <c r="T16" s="11"/>
      <c r="U16" s="16"/>
      <c r="V16" s="127"/>
      <c r="W16" s="21"/>
      <c r="X16" s="79"/>
      <c r="Y16" s="45"/>
      <c r="Z16" s="45"/>
      <c r="AA16" s="7"/>
      <c r="AB16" s="7"/>
      <c r="AC16" s="26"/>
      <c r="AD16" s="11"/>
      <c r="AE16" s="16"/>
      <c r="AF16" s="127" t="s">
        <v>208</v>
      </c>
      <c r="AG16" s="21">
        <v>1</v>
      </c>
      <c r="AH16" s="79">
        <v>81</v>
      </c>
      <c r="AI16" s="45"/>
      <c r="AJ16" s="45"/>
      <c r="AK16" s="7"/>
      <c r="AL16" s="7"/>
      <c r="AM16" s="26"/>
      <c r="AN16" s="11"/>
      <c r="AO16" s="16"/>
      <c r="AP16" s="127"/>
      <c r="AQ16" s="21"/>
      <c r="AR16" s="79"/>
      <c r="AS16" s="45"/>
      <c r="AT16" s="45"/>
      <c r="AU16" s="7"/>
      <c r="AV16" s="7"/>
      <c r="AW16" s="26"/>
      <c r="AX16" s="11"/>
      <c r="AY16" s="16"/>
      <c r="AZ16" s="127" t="s">
        <v>208</v>
      </c>
      <c r="BA16" s="21">
        <v>1</v>
      </c>
      <c r="BB16" s="79">
        <v>81.5</v>
      </c>
      <c r="BC16" s="45"/>
      <c r="BD16" s="45"/>
      <c r="BE16" s="7"/>
      <c r="BF16" s="7"/>
      <c r="BG16" s="26"/>
      <c r="BH16" s="11"/>
      <c r="BI16" s="16"/>
      <c r="BJ16" s="127"/>
      <c r="BK16" s="21"/>
      <c r="BL16" s="79"/>
      <c r="BM16" s="45"/>
      <c r="BN16" s="45"/>
      <c r="BO16" s="7"/>
      <c r="BP16" s="7"/>
      <c r="BQ16" s="26"/>
      <c r="BR16" s="11"/>
      <c r="BS16" s="16"/>
      <c r="BT16" s="127" t="s">
        <v>208</v>
      </c>
      <c r="BU16" s="21">
        <v>1</v>
      </c>
      <c r="BV16" s="79">
        <v>81.8</v>
      </c>
      <c r="BW16" s="45">
        <v>88.2</v>
      </c>
      <c r="BX16" s="45">
        <v>74.099999999999994</v>
      </c>
      <c r="BY16" s="7">
        <v>87.800000000000011</v>
      </c>
      <c r="BZ16" s="7">
        <v>81.400000000000006</v>
      </c>
      <c r="CA16" s="26">
        <v>91.2</v>
      </c>
      <c r="CB16" s="11"/>
      <c r="CC16" s="16"/>
      <c r="CD16" s="127"/>
      <c r="CE16" s="21"/>
      <c r="CF16" s="79"/>
      <c r="CG16" s="45"/>
      <c r="CH16" s="45"/>
      <c r="CI16" s="7"/>
      <c r="CJ16" s="7"/>
      <c r="CK16" s="26"/>
      <c r="CL16" s="11"/>
      <c r="CM16" s="16"/>
      <c r="CN16" s="127" t="s">
        <v>324</v>
      </c>
      <c r="CO16" s="21">
        <v>1</v>
      </c>
      <c r="CP16" s="79">
        <v>81.632653061224488</v>
      </c>
      <c r="CQ16" s="45">
        <v>86.666666666666671</v>
      </c>
      <c r="CR16" s="45">
        <v>67.692307692307693</v>
      </c>
      <c r="CS16" s="7"/>
      <c r="CT16" s="7">
        <v>81.632653061224488</v>
      </c>
      <c r="CU16" s="26">
        <v>86.627906976744185</v>
      </c>
      <c r="CV16" s="11"/>
      <c r="CW16" s="16"/>
      <c r="CX16" s="127" t="s">
        <v>155</v>
      </c>
      <c r="CY16" s="21">
        <v>1</v>
      </c>
      <c r="CZ16" s="79">
        <v>48.16377</v>
      </c>
      <c r="DA16" s="45">
        <v>59.674469999999999</v>
      </c>
      <c r="DB16" s="45">
        <v>38.659019999999998</v>
      </c>
      <c r="DC16" s="7">
        <v>60.423300243491298</v>
      </c>
      <c r="DD16" s="7">
        <v>47.368421052631575</v>
      </c>
      <c r="DE16" s="26">
        <v>70.707472178060414</v>
      </c>
      <c r="DF16" s="11"/>
      <c r="DG16" s="16"/>
      <c r="DH16" s="127"/>
      <c r="DI16" s="21"/>
      <c r="DJ16" s="79"/>
      <c r="DK16" s="45"/>
      <c r="DL16" s="45"/>
      <c r="DM16" s="7"/>
      <c r="DN16" s="7"/>
      <c r="DO16" s="26"/>
      <c r="DP16" s="11"/>
      <c r="DQ16" s="16"/>
      <c r="DR16" s="127"/>
      <c r="DS16" s="21"/>
      <c r="DT16" s="79"/>
      <c r="DU16" s="45"/>
      <c r="DV16" s="45"/>
      <c r="DW16" s="7"/>
      <c r="DX16" s="7"/>
      <c r="DY16" s="26"/>
      <c r="DZ16" s="11"/>
      <c r="EA16" s="16"/>
      <c r="EB16" s="127"/>
      <c r="EC16" s="21"/>
      <c r="ED16" s="79"/>
      <c r="EE16" s="45"/>
      <c r="EF16" s="45"/>
      <c r="EG16" s="7"/>
      <c r="EH16" s="7"/>
      <c r="EI16" s="26"/>
      <c r="EJ16" s="11"/>
      <c r="EK16" s="16"/>
      <c r="EL16" s="137"/>
      <c r="EV16" s="137"/>
      <c r="FF16" s="137"/>
      <c r="FP16" s="137"/>
      <c r="FZ16" s="137"/>
      <c r="GJ16" s="137"/>
      <c r="GT16" s="137"/>
      <c r="HD16" s="137"/>
      <c r="HN16" s="137"/>
      <c r="HX16" s="137"/>
    </row>
    <row xmlns:x14ac="http://schemas.microsoft.com/office/spreadsheetml/2009/9/ac" r="17" s="2" customFormat="true" x14ac:dyDescent="0.25">
      <c r="A17" s="412" t="str">
        <f ca="true">IF(ISBLANK('Data Summary'!A19),"",'Data Summary'!A19)</f>
        <v>ECU_2022_UIS</v>
      </c>
      <c r="B17" s="127"/>
      <c r="C17" s="22"/>
      <c r="D17" s="45"/>
      <c r="E17" s="45"/>
      <c r="F17" s="45"/>
      <c r="G17" s="45"/>
      <c r="H17" s="45"/>
      <c r="I17" s="26"/>
      <c r="J17" s="11"/>
      <c r="K17" s="11"/>
      <c r="L17" s="127"/>
      <c r="M17" s="22"/>
      <c r="N17" s="45"/>
      <c r="O17" s="45"/>
      <c r="P17" s="45"/>
      <c r="Q17" s="45"/>
      <c r="R17" s="45"/>
      <c r="S17" s="26"/>
      <c r="T17" s="11"/>
      <c r="U17" s="16"/>
      <c r="V17" s="127"/>
      <c r="W17" s="22"/>
      <c r="X17" s="45"/>
      <c r="Y17" s="45"/>
      <c r="Z17" s="45"/>
      <c r="AA17" s="45"/>
      <c r="AB17" s="45"/>
      <c r="AC17" s="26"/>
      <c r="AD17" s="11"/>
      <c r="AE17" s="16"/>
      <c r="AF17" s="127" t="s">
        <v>209</v>
      </c>
      <c r="AG17" s="22">
        <v>0</v>
      </c>
      <c r="AH17" s="45">
        <v>19</v>
      </c>
      <c r="AI17" s="45"/>
      <c r="AJ17" s="45"/>
      <c r="AK17" s="45"/>
      <c r="AL17" s="45"/>
      <c r="AM17" s="26"/>
      <c r="AN17" s="11"/>
      <c r="AO17" s="16"/>
      <c r="AP17" s="127"/>
      <c r="AQ17" s="22"/>
      <c r="AR17" s="45"/>
      <c r="AS17" s="45"/>
      <c r="AT17" s="45"/>
      <c r="AU17" s="45"/>
      <c r="AV17" s="45"/>
      <c r="AW17" s="26"/>
      <c r="AX17" s="11"/>
      <c r="AY17" s="16"/>
      <c r="AZ17" s="127" t="s">
        <v>209</v>
      </c>
      <c r="BA17" s="22">
        <v>0</v>
      </c>
      <c r="BB17" s="45">
        <v>18.5</v>
      </c>
      <c r="BC17" s="45"/>
      <c r="BD17" s="45"/>
      <c r="BE17" s="45"/>
      <c r="BF17" s="45"/>
      <c r="BG17" s="26"/>
      <c r="BH17" s="11"/>
      <c r="BI17" s="16"/>
      <c r="BJ17" s="127"/>
      <c r="BK17" s="22"/>
      <c r="BL17" s="45"/>
      <c r="BM17" s="45"/>
      <c r="BN17" s="45"/>
      <c r="BO17" s="45"/>
      <c r="BP17" s="45"/>
      <c r="BQ17" s="26"/>
      <c r="BR17" s="11"/>
      <c r="BS17" s="16"/>
      <c r="BT17" s="127" t="s">
        <v>209</v>
      </c>
      <c r="BU17" s="22">
        <v>0</v>
      </c>
      <c r="BV17" s="45">
        <v>18.200000000000003</v>
      </c>
      <c r="BW17" s="45">
        <v>11.799999999999997</v>
      </c>
      <c r="BX17" s="45">
        <v>25.900000000000006</v>
      </c>
      <c r="BY17" s="45">
        <v>12.199999999999989</v>
      </c>
      <c r="BZ17" s="45">
        <v>18.599999999999994</v>
      </c>
      <c r="CA17" s="26">
        <v>8.7999999999999972</v>
      </c>
      <c r="CB17" s="11"/>
      <c r="CC17" s="16"/>
      <c r="CD17" s="127"/>
      <c r="CE17" s="22"/>
      <c r="CF17" s="45"/>
      <c r="CG17" s="45"/>
      <c r="CH17" s="45"/>
      <c r="CI17" s="45"/>
      <c r="CJ17" s="45"/>
      <c r="CK17" s="26"/>
      <c r="CL17" s="11"/>
      <c r="CM17" s="16"/>
      <c r="CN17" s="127"/>
      <c r="CO17" s="22"/>
      <c r="CP17" s="45"/>
      <c r="CQ17" s="45"/>
      <c r="CR17" s="45"/>
      <c r="CS17" s="45"/>
      <c r="CT17" s="45"/>
      <c r="CU17" s="26"/>
      <c r="CV17" s="11"/>
      <c r="CW17" s="16"/>
      <c r="CX17" s="127" t="s">
        <v>266</v>
      </c>
      <c r="CY17" s="22">
        <v>1</v>
      </c>
      <c r="CZ17" s="45">
        <v>37.229109999999999</v>
      </c>
      <c r="DA17" s="45">
        <v>30.77908</v>
      </c>
      <c r="DB17" s="45">
        <v>42.555120000000002</v>
      </c>
      <c r="DC17" s="45">
        <v>28.507211088218771</v>
      </c>
      <c r="DD17" s="45">
        <v>37.779842865590943</v>
      </c>
      <c r="DE17" s="26">
        <v>21.303656597774246</v>
      </c>
      <c r="DF17" s="11"/>
      <c r="DG17" s="16"/>
      <c r="DH17" s="127"/>
      <c r="DI17" s="22"/>
      <c r="DJ17" s="45"/>
      <c r="DK17" s="45"/>
      <c r="DL17" s="45"/>
      <c r="DM17" s="45"/>
      <c r="DN17" s="45"/>
      <c r="DO17" s="26"/>
      <c r="DP17" s="11"/>
      <c r="DQ17" s="16"/>
      <c r="DR17" s="127"/>
      <c r="DS17" s="22"/>
      <c r="DT17" s="45"/>
      <c r="DU17" s="45"/>
      <c r="DV17" s="45"/>
      <c r="DW17" s="45"/>
      <c r="DX17" s="45"/>
      <c r="DY17" s="26"/>
      <c r="DZ17" s="11"/>
      <c r="EA17" s="16"/>
      <c r="EB17" s="127"/>
      <c r="EC17" s="22"/>
      <c r="ED17" s="45"/>
      <c r="EE17" s="45"/>
      <c r="EF17" s="45"/>
      <c r="EG17" s="45"/>
      <c r="EH17" s="45"/>
      <c r="EI17" s="26"/>
      <c r="EJ17" s="11"/>
      <c r="EK17" s="16"/>
      <c r="EL17" s="137"/>
      <c r="EV17" s="137"/>
      <c r="FF17" s="137"/>
      <c r="FP17" s="137"/>
      <c r="FZ17" s="137"/>
      <c r="GJ17" s="137"/>
      <c r="GT17" s="137"/>
      <c r="HD17" s="137"/>
      <c r="HN17" s="137"/>
      <c r="HX17" s="137"/>
    </row>
    <row xmlns:x14ac="http://schemas.microsoft.com/office/spreadsheetml/2009/9/ac" r="18" s="2" customFormat="true" x14ac:dyDescent="0.25">
      <c r="A18" s="413" t="str">
        <f ca="true">IF(ISBLANK('Data Summary'!A20),"",'Data Summary'!A20)</f>
        <v/>
      </c>
      <c r="B18" s="127"/>
      <c r="C18" s="22"/>
      <c r="D18" s="7"/>
      <c r="E18" s="7"/>
      <c r="F18" s="7"/>
      <c r="G18" s="7"/>
      <c r="H18" s="7"/>
      <c r="I18" s="26"/>
      <c r="J18" s="11"/>
      <c r="K18" s="11"/>
      <c r="L18" s="127"/>
      <c r="M18" s="22"/>
      <c r="N18" s="7"/>
      <c r="O18" s="7"/>
      <c r="P18" s="7"/>
      <c r="Q18" s="7"/>
      <c r="R18" s="7"/>
      <c r="S18" s="26"/>
      <c r="T18" s="11"/>
      <c r="U18" s="16"/>
      <c r="V18" s="127"/>
      <c r="W18" s="22"/>
      <c r="X18" s="7"/>
      <c r="Y18" s="7"/>
      <c r="Z18" s="7"/>
      <c r="AA18" s="7"/>
      <c r="AB18" s="7"/>
      <c r="AC18" s="26"/>
      <c r="AD18" s="11"/>
      <c r="AE18" s="16"/>
      <c r="AF18" s="127"/>
      <c r="AG18" s="22"/>
      <c r="AH18" s="7"/>
      <c r="AI18" s="7"/>
      <c r="AJ18" s="7"/>
      <c r="AK18" s="7"/>
      <c r="AL18" s="7"/>
      <c r="AM18" s="26"/>
      <c r="AN18" s="11"/>
      <c r="AO18" s="16"/>
      <c r="AP18" s="127"/>
      <c r="AQ18" s="22"/>
      <c r="AR18" s="7"/>
      <c r="AS18" s="7"/>
      <c r="AT18" s="7"/>
      <c r="AU18" s="7"/>
      <c r="AV18" s="7"/>
      <c r="AW18" s="26"/>
      <c r="AX18" s="11"/>
      <c r="AY18" s="16"/>
      <c r="AZ18" s="127"/>
      <c r="BA18" s="22"/>
      <c r="BB18" s="7"/>
      <c r="BC18" s="7"/>
      <c r="BD18" s="7"/>
      <c r="BE18" s="7"/>
      <c r="BF18" s="7"/>
      <c r="BG18" s="26"/>
      <c r="BH18" s="11"/>
      <c r="BI18" s="16"/>
      <c r="BJ18" s="127"/>
      <c r="BK18" s="22"/>
      <c r="BL18" s="7"/>
      <c r="BM18" s="7"/>
      <c r="BN18" s="7"/>
      <c r="BO18" s="7"/>
      <c r="BP18" s="7"/>
      <c r="BQ18" s="26"/>
      <c r="BR18" s="11"/>
      <c r="BS18" s="16"/>
      <c r="BT18" s="127"/>
      <c r="BU18" s="22"/>
      <c r="BV18" s="7"/>
      <c r="BW18" s="7"/>
      <c r="BX18" s="7"/>
      <c r="BY18" s="7"/>
      <c r="BZ18" s="7"/>
      <c r="CA18" s="26"/>
      <c r="CB18" s="11"/>
      <c r="CC18" s="16"/>
      <c r="CD18" s="127"/>
      <c r="CE18" s="22"/>
      <c r="CF18" s="7"/>
      <c r="CG18" s="7"/>
      <c r="CH18" s="7"/>
      <c r="CI18" s="7"/>
      <c r="CJ18" s="7"/>
      <c r="CK18" s="26"/>
      <c r="CL18" s="11"/>
      <c r="CM18" s="16"/>
      <c r="CN18" s="127"/>
      <c r="CO18" s="22"/>
      <c r="CP18" s="7"/>
      <c r="CQ18" s="7"/>
      <c r="CR18" s="7"/>
      <c r="CS18" s="7"/>
      <c r="CT18" s="7"/>
      <c r="CU18" s="26"/>
      <c r="CV18" s="11"/>
      <c r="CW18" s="16"/>
      <c r="CX18" s="127" t="s">
        <v>267</v>
      </c>
      <c r="CY18" s="22">
        <v>1</v>
      </c>
      <c r="CZ18" s="7">
        <v>0.28949999999999998</v>
      </c>
      <c r="DA18" s="7">
        <v>0.27432000000000001</v>
      </c>
      <c r="DB18" s="7">
        <v>0.30202000000000001</v>
      </c>
      <c r="DC18" s="7">
        <v>0.13111069488668289</v>
      </c>
      <c r="DD18" s="7">
        <v>0.29568302779420463</v>
      </c>
      <c r="DE18" s="26">
        <v>0.1589825119236884</v>
      </c>
      <c r="DF18" s="11"/>
      <c r="DG18" s="16"/>
      <c r="DH18" s="127"/>
      <c r="DI18" s="22"/>
      <c r="DJ18" s="7"/>
      <c r="DK18" s="7"/>
      <c r="DL18" s="7"/>
      <c r="DM18" s="7"/>
      <c r="DN18" s="7"/>
      <c r="DO18" s="26"/>
      <c r="DP18" s="11"/>
      <c r="DQ18" s="16"/>
      <c r="DR18" s="127"/>
      <c r="DS18" s="22"/>
      <c r="DT18" s="7"/>
      <c r="DU18" s="7"/>
      <c r="DV18" s="7"/>
      <c r="DW18" s="7"/>
      <c r="DX18" s="7"/>
      <c r="DY18" s="26"/>
      <c r="DZ18" s="11"/>
      <c r="EA18" s="16"/>
      <c r="EB18" s="127"/>
      <c r="EC18" s="22"/>
      <c r="ED18" s="7"/>
      <c r="EE18" s="7"/>
      <c r="EF18" s="7"/>
      <c r="EG18" s="7"/>
      <c r="EH18" s="7"/>
      <c r="EI18" s="26"/>
      <c r="EJ18" s="11"/>
      <c r="EK18" s="16"/>
      <c r="EL18" s="137"/>
      <c r="EV18" s="137"/>
      <c r="FF18" s="137"/>
      <c r="FP18" s="137"/>
      <c r="FZ18" s="137"/>
      <c r="GJ18" s="137"/>
      <c r="GT18" s="137"/>
      <c r="HD18" s="137"/>
      <c r="HN18" s="137"/>
      <c r="HX18" s="137"/>
    </row>
    <row xmlns:x14ac="http://schemas.microsoft.com/office/spreadsheetml/2009/9/ac" r="19" s="2" customFormat="true" x14ac:dyDescent="0.25">
      <c r="A19" s="413" t="str">
        <f ca="true">IF(ISBLANK('Data Summary'!A21),"",'Data Summary'!A21)</f>
        <v/>
      </c>
      <c r="B19" s="127"/>
      <c r="C19" s="22"/>
      <c r="D19" s="7"/>
      <c r="E19" s="7"/>
      <c r="F19" s="67"/>
      <c r="G19" s="7"/>
      <c r="H19" s="7"/>
      <c r="I19" s="26"/>
      <c r="J19" s="11"/>
      <c r="K19" s="11"/>
      <c r="L19" s="127"/>
      <c r="M19" s="22"/>
      <c r="N19" s="7"/>
      <c r="O19" s="7"/>
      <c r="P19" s="7"/>
      <c r="Q19" s="7"/>
      <c r="R19" s="7"/>
      <c r="S19" s="26"/>
      <c r="T19" s="11"/>
      <c r="U19" s="16"/>
      <c r="V19" s="127"/>
      <c r="W19" s="22"/>
      <c r="X19" s="7"/>
      <c r="Y19" s="7"/>
      <c r="Z19" s="7"/>
      <c r="AA19" s="7"/>
      <c r="AB19" s="7"/>
      <c r="AC19" s="26"/>
      <c r="AD19" s="11"/>
      <c r="AE19" s="16"/>
      <c r="AF19" s="127"/>
      <c r="AG19" s="22"/>
      <c r="AH19" s="7"/>
      <c r="AI19" s="7"/>
      <c r="AJ19" s="7"/>
      <c r="AK19" s="7"/>
      <c r="AL19" s="7"/>
      <c r="AM19" s="26"/>
      <c r="AN19" s="11"/>
      <c r="AO19" s="16"/>
      <c r="AP19" s="127"/>
      <c r="AQ19" s="22"/>
      <c r="AR19" s="7"/>
      <c r="AS19" s="7"/>
      <c r="AT19" s="7"/>
      <c r="AU19" s="7"/>
      <c r="AV19" s="7"/>
      <c r="AW19" s="26"/>
      <c r="AX19" s="11"/>
      <c r="AY19" s="16"/>
      <c r="AZ19" s="127"/>
      <c r="BA19" s="22"/>
      <c r="BB19" s="7"/>
      <c r="BC19" s="7"/>
      <c r="BD19" s="7"/>
      <c r="BE19" s="7"/>
      <c r="BF19" s="7"/>
      <c r="BG19" s="26"/>
      <c r="BH19" s="11"/>
      <c r="BI19" s="16"/>
      <c r="BJ19" s="127"/>
      <c r="BK19" s="22"/>
      <c r="BL19" s="7"/>
      <c r="BM19" s="7"/>
      <c r="BN19" s="7"/>
      <c r="BO19" s="7"/>
      <c r="BP19" s="7"/>
      <c r="BQ19" s="26"/>
      <c r="BR19" s="11"/>
      <c r="BS19" s="16"/>
      <c r="BT19" s="127"/>
      <c r="BU19" s="22"/>
      <c r="BV19" s="7"/>
      <c r="BW19" s="7"/>
      <c r="BX19" s="7"/>
      <c r="BY19" s="7"/>
      <c r="BZ19" s="7"/>
      <c r="CA19" s="26"/>
      <c r="CB19" s="11"/>
      <c r="CC19" s="16"/>
      <c r="CD19" s="127"/>
      <c r="CE19" s="22"/>
      <c r="CF19" s="7"/>
      <c r="CG19" s="7"/>
      <c r="CH19" s="7"/>
      <c r="CI19" s="7"/>
      <c r="CJ19" s="7"/>
      <c r="CK19" s="26"/>
      <c r="CL19" s="11"/>
      <c r="CM19" s="16"/>
      <c r="CN19" s="127"/>
      <c r="CO19" s="22"/>
      <c r="CP19" s="7"/>
      <c r="CQ19" s="7"/>
      <c r="CR19" s="7"/>
      <c r="CS19" s="7"/>
      <c r="CT19" s="7"/>
      <c r="CU19" s="26"/>
      <c r="CV19" s="11"/>
      <c r="CW19" s="16"/>
      <c r="CX19" s="127" t="s">
        <v>268</v>
      </c>
      <c r="CY19" s="22">
        <v>1</v>
      </c>
      <c r="CZ19" s="7">
        <v>4.5492100000000004</v>
      </c>
      <c r="DA19" s="7">
        <v>3.01756</v>
      </c>
      <c r="DB19" s="7">
        <v>5.8139500000000002</v>
      </c>
      <c r="DC19" s="7">
        <v>3.0717362802022854</v>
      </c>
      <c r="DD19" s="7">
        <v>4.6379994931148101</v>
      </c>
      <c r="DE19" s="26">
        <v>1.5500794912559619</v>
      </c>
      <c r="DF19" s="11"/>
      <c r="DG19" s="16"/>
      <c r="DH19" s="127"/>
      <c r="DI19" s="22"/>
      <c r="DJ19" s="7"/>
      <c r="DK19" s="7"/>
      <c r="DL19" s="7"/>
      <c r="DM19" s="7"/>
      <c r="DN19" s="7"/>
      <c r="DO19" s="26"/>
      <c r="DP19" s="11"/>
      <c r="DQ19" s="16"/>
      <c r="DR19" s="127"/>
      <c r="DS19" s="22"/>
      <c r="DT19" s="7"/>
      <c r="DU19" s="7"/>
      <c r="DV19" s="7"/>
      <c r="DW19" s="7"/>
      <c r="DX19" s="7"/>
      <c r="DY19" s="26"/>
      <c r="DZ19" s="11"/>
      <c r="EA19" s="16"/>
      <c r="EB19" s="127"/>
      <c r="EC19" s="22"/>
      <c r="ED19" s="7"/>
      <c r="EE19" s="7"/>
      <c r="EF19" s="7"/>
      <c r="EG19" s="7"/>
      <c r="EH19" s="7"/>
      <c r="EI19" s="26"/>
      <c r="EJ19" s="11"/>
      <c r="EK19" s="16"/>
      <c r="EL19" s="137"/>
      <c r="EV19" s="137"/>
      <c r="FF19" s="137"/>
      <c r="FP19" s="137"/>
      <c r="FZ19" s="137"/>
      <c r="GJ19" s="137"/>
      <c r="GT19" s="137"/>
      <c r="HD19" s="137"/>
      <c r="HN19" s="137"/>
      <c r="HX19" s="137"/>
    </row>
    <row xmlns:x14ac="http://schemas.microsoft.com/office/spreadsheetml/2009/9/ac" r="20" s="2" customFormat="true" x14ac:dyDescent="0.25">
      <c r="A20" s="413" t="str">
        <f ca="true">IF(ISBLANK('Data Summary'!A22),"",'Data Summary'!A22)</f>
        <v/>
      </c>
      <c r="B20" s="127"/>
      <c r="C20" s="21"/>
      <c r="D20" s="7"/>
      <c r="E20" s="67"/>
      <c r="F20" s="67"/>
      <c r="G20" s="7"/>
      <c r="H20" s="7"/>
      <c r="I20" s="26"/>
      <c r="J20" s="11"/>
      <c r="K20" s="11"/>
      <c r="L20" s="127"/>
      <c r="M20" s="21"/>
      <c r="N20" s="7"/>
      <c r="O20" s="67"/>
      <c r="P20" s="67"/>
      <c r="Q20" s="7"/>
      <c r="R20" s="7"/>
      <c r="S20" s="26"/>
      <c r="T20" s="11"/>
      <c r="U20" s="16"/>
      <c r="V20" s="127"/>
      <c r="W20" s="21"/>
      <c r="X20" s="7"/>
      <c r="Y20" s="67"/>
      <c r="Z20" s="67"/>
      <c r="AA20" s="7"/>
      <c r="AB20" s="7"/>
      <c r="AC20" s="26"/>
      <c r="AD20" s="11"/>
      <c r="AE20" s="16"/>
      <c r="AF20" s="127"/>
      <c r="AG20" s="21"/>
      <c r="AH20" s="7"/>
      <c r="AI20" s="67"/>
      <c r="AJ20" s="67"/>
      <c r="AK20" s="7"/>
      <c r="AL20" s="7"/>
      <c r="AM20" s="26"/>
      <c r="AN20" s="11"/>
      <c r="AO20" s="16"/>
      <c r="AP20" s="127"/>
      <c r="AQ20" s="21"/>
      <c r="AR20" s="7"/>
      <c r="AS20" s="67"/>
      <c r="AT20" s="67"/>
      <c r="AU20" s="7"/>
      <c r="AV20" s="7"/>
      <c r="AW20" s="26"/>
      <c r="AX20" s="11"/>
      <c r="AY20" s="16"/>
      <c r="AZ20" s="127"/>
      <c r="BA20" s="21"/>
      <c r="BB20" s="7"/>
      <c r="BC20" s="67"/>
      <c r="BD20" s="67"/>
      <c r="BE20" s="7"/>
      <c r="BF20" s="7"/>
      <c r="BG20" s="26"/>
      <c r="BH20" s="11"/>
      <c r="BI20" s="16"/>
      <c r="BJ20" s="127"/>
      <c r="BK20" s="21"/>
      <c r="BL20" s="7"/>
      <c r="BM20" s="67"/>
      <c r="BN20" s="67"/>
      <c r="BO20" s="7"/>
      <c r="BP20" s="7"/>
      <c r="BQ20" s="26"/>
      <c r="BR20" s="11"/>
      <c r="BS20" s="16"/>
      <c r="BT20" s="127"/>
      <c r="BU20" s="21"/>
      <c r="BV20" s="7"/>
      <c r="BW20" s="67"/>
      <c r="BX20" s="67"/>
      <c r="BY20" s="7"/>
      <c r="BZ20" s="7"/>
      <c r="CA20" s="26"/>
      <c r="CB20" s="11"/>
      <c r="CC20" s="16"/>
      <c r="CD20" s="127"/>
      <c r="CE20" s="21"/>
      <c r="CF20" s="7"/>
      <c r="CG20" s="67"/>
      <c r="CH20" s="67"/>
      <c r="CI20" s="7"/>
      <c r="CJ20" s="7"/>
      <c r="CK20" s="26"/>
      <c r="CL20" s="11"/>
      <c r="CM20" s="16"/>
      <c r="CN20" s="127"/>
      <c r="CO20" s="21"/>
      <c r="CP20" s="7"/>
      <c r="CQ20" s="67"/>
      <c r="CR20" s="67"/>
      <c r="CS20" s="7"/>
      <c r="CT20" s="7"/>
      <c r="CU20" s="26"/>
      <c r="CV20" s="11"/>
      <c r="CW20" s="16"/>
      <c r="CX20" s="127" t="s">
        <v>269</v>
      </c>
      <c r="CY20" s="21">
        <v>0</v>
      </c>
      <c r="CZ20" s="7">
        <v>1.32341</v>
      </c>
      <c r="DA20" s="67">
        <v>0.31090000000000001</v>
      </c>
      <c r="DB20" s="67">
        <v>2.1594699999999998</v>
      </c>
      <c r="DC20" s="7">
        <v>0.73047387151151899</v>
      </c>
      <c r="DD20" s="7">
        <v>1.3516938413449353</v>
      </c>
      <c r="DE20" s="26">
        <v>0.31796502384737679</v>
      </c>
      <c r="DF20" s="11"/>
      <c r="DG20" s="16"/>
      <c r="DH20" s="127"/>
      <c r="DI20" s="21"/>
      <c r="DJ20" s="7"/>
      <c r="DK20" s="67"/>
      <c r="DL20" s="67"/>
      <c r="DM20" s="7"/>
      <c r="DN20" s="7"/>
      <c r="DO20" s="26"/>
      <c r="DP20" s="11"/>
      <c r="DQ20" s="16"/>
      <c r="DR20" s="127"/>
      <c r="DS20" s="21"/>
      <c r="DT20" s="7"/>
      <c r="DU20" s="67"/>
      <c r="DV20" s="67"/>
      <c r="DW20" s="7"/>
      <c r="DX20" s="7"/>
      <c r="DY20" s="26"/>
      <c r="DZ20" s="11"/>
      <c r="EA20" s="16"/>
      <c r="EB20" s="127"/>
      <c r="EC20" s="21"/>
      <c r="ED20" s="7"/>
      <c r="EE20" s="67"/>
      <c r="EF20" s="67"/>
      <c r="EG20" s="7"/>
      <c r="EH20" s="7"/>
      <c r="EI20" s="26"/>
      <c r="EJ20" s="11"/>
      <c r="EK20" s="16"/>
      <c r="EL20" s="137"/>
      <c r="EV20" s="137"/>
      <c r="FF20" s="137"/>
      <c r="FP20" s="137"/>
      <c r="FZ20" s="137"/>
      <c r="GJ20" s="137"/>
      <c r="GT20" s="137"/>
      <c r="HD20" s="137"/>
      <c r="HN20" s="137"/>
      <c r="HX20" s="137"/>
    </row>
    <row xmlns:x14ac="http://schemas.microsoft.com/office/spreadsheetml/2009/9/ac" r="21" s="2" customFormat="true" x14ac:dyDescent="0.25">
      <c r="A21" s="413" t="str">
        <f ca="true">IF(ISBLANK('Data Summary'!A23),"",'Data Summary'!A23)</f>
        <v/>
      </c>
      <c r="B21" s="127"/>
      <c r="C21" s="21"/>
      <c r="D21" s="67"/>
      <c r="E21" s="67"/>
      <c r="F21" s="67"/>
      <c r="G21" s="67"/>
      <c r="H21" s="67"/>
      <c r="I21" s="68"/>
      <c r="J21" s="11"/>
      <c r="K21" s="11"/>
      <c r="L21" s="127"/>
      <c r="M21" s="21"/>
      <c r="N21" s="67"/>
      <c r="O21" s="67"/>
      <c r="P21" s="67"/>
      <c r="Q21" s="67"/>
      <c r="R21" s="67"/>
      <c r="S21" s="68"/>
      <c r="T21" s="11"/>
      <c r="U21" s="16"/>
      <c r="V21" s="127"/>
      <c r="W21" s="21"/>
      <c r="X21" s="67"/>
      <c r="Y21" s="67"/>
      <c r="Z21" s="67"/>
      <c r="AA21" s="67"/>
      <c r="AB21" s="67"/>
      <c r="AC21" s="68"/>
      <c r="AD21" s="11"/>
      <c r="AE21" s="16"/>
      <c r="AF21" s="127"/>
      <c r="AG21" s="21"/>
      <c r="AH21" s="67"/>
      <c r="AI21" s="67"/>
      <c r="AJ21" s="67"/>
      <c r="AK21" s="67"/>
      <c r="AL21" s="67"/>
      <c r="AM21" s="68"/>
      <c r="AN21" s="11"/>
      <c r="AO21" s="16"/>
      <c r="AP21" s="127"/>
      <c r="AQ21" s="21"/>
      <c r="AR21" s="67"/>
      <c r="AS21" s="67"/>
      <c r="AT21" s="67"/>
      <c r="AU21" s="67"/>
      <c r="AV21" s="67"/>
      <c r="AW21" s="68"/>
      <c r="AX21" s="11"/>
      <c r="AY21" s="16"/>
      <c r="AZ21" s="127"/>
      <c r="BA21" s="21"/>
      <c r="BB21" s="67"/>
      <c r="BC21" s="67"/>
      <c r="BD21" s="67"/>
      <c r="BE21" s="67"/>
      <c r="BF21" s="67"/>
      <c r="BG21" s="68"/>
      <c r="BH21" s="11"/>
      <c r="BI21" s="16"/>
      <c r="BJ21" s="127"/>
      <c r="BK21" s="21"/>
      <c r="BL21" s="67"/>
      <c r="BM21" s="67"/>
      <c r="BN21" s="67"/>
      <c r="BO21" s="67"/>
      <c r="BP21" s="67"/>
      <c r="BQ21" s="68"/>
      <c r="BR21" s="11"/>
      <c r="BS21" s="16"/>
      <c r="BT21" s="127"/>
      <c r="BU21" s="21"/>
      <c r="BV21" s="67"/>
      <c r="BW21" s="67"/>
      <c r="BX21" s="67"/>
      <c r="BY21" s="67"/>
      <c r="BZ21" s="67"/>
      <c r="CA21" s="68"/>
      <c r="CB21" s="11"/>
      <c r="CC21" s="16"/>
      <c r="CD21" s="127"/>
      <c r="CE21" s="21"/>
      <c r="CF21" s="67"/>
      <c r="CG21" s="67"/>
      <c r="CH21" s="67"/>
      <c r="CI21" s="67"/>
      <c r="CJ21" s="67"/>
      <c r="CK21" s="68"/>
      <c r="CL21" s="11"/>
      <c r="CM21" s="16"/>
      <c r="CN21" s="127"/>
      <c r="CO21" s="21"/>
      <c r="CP21" s="67"/>
      <c r="CQ21" s="67"/>
      <c r="CR21" s="67"/>
      <c r="CS21" s="67"/>
      <c r="CT21" s="67"/>
      <c r="CU21" s="68"/>
      <c r="CV21" s="11"/>
      <c r="CW21" s="16"/>
      <c r="CX21" s="127"/>
      <c r="CY21" s="21"/>
      <c r="CZ21" s="67"/>
      <c r="DA21" s="67"/>
      <c r="DB21" s="67"/>
      <c r="DC21" s="67"/>
      <c r="DD21" s="67"/>
      <c r="DE21" s="68"/>
      <c r="DF21" s="11"/>
      <c r="DG21" s="16"/>
      <c r="DH21" s="127"/>
      <c r="DI21" s="21"/>
      <c r="DJ21" s="67"/>
      <c r="DK21" s="67"/>
      <c r="DL21" s="67"/>
      <c r="DM21" s="67"/>
      <c r="DN21" s="67"/>
      <c r="DO21" s="68"/>
      <c r="DP21" s="11"/>
      <c r="DQ21" s="16"/>
      <c r="DR21" s="127"/>
      <c r="DS21" s="21"/>
      <c r="DT21" s="67"/>
      <c r="DU21" s="67"/>
      <c r="DV21" s="67"/>
      <c r="DW21" s="67"/>
      <c r="DX21" s="67"/>
      <c r="DY21" s="68"/>
      <c r="DZ21" s="11"/>
      <c r="EA21" s="16"/>
      <c r="EB21" s="127"/>
      <c r="EC21" s="21"/>
      <c r="ED21" s="67"/>
      <c r="EE21" s="67"/>
      <c r="EF21" s="67"/>
      <c r="EG21" s="67"/>
      <c r="EH21" s="67"/>
      <c r="EI21" s="68"/>
      <c r="EJ21" s="11"/>
      <c r="EK21" s="16"/>
      <c r="EL21" s="137"/>
      <c r="EV21" s="137"/>
      <c r="FF21" s="137"/>
      <c r="FP21" s="137"/>
      <c r="FZ21" s="137"/>
      <c r="GJ21" s="137"/>
      <c r="GT21" s="137"/>
      <c r="HD21" s="137"/>
      <c r="HN21" s="137"/>
      <c r="HX21" s="137"/>
    </row>
    <row xmlns:x14ac="http://schemas.microsoft.com/office/spreadsheetml/2009/9/ac" r="22" s="2" customFormat="true" x14ac:dyDescent="0.25">
      <c r="A22" s="413" t="str">
        <f ca="true">IF(ISBLANK('Data Summary'!A24),"",'Data Summary'!A24)</f>
        <v/>
      </c>
      <c r="B22" s="127"/>
      <c r="C22" s="21"/>
      <c r="D22" s="67"/>
      <c r="E22" s="67"/>
      <c r="F22" s="67"/>
      <c r="G22" s="67"/>
      <c r="H22" s="67"/>
      <c r="I22" s="68"/>
      <c r="J22" s="11"/>
      <c r="K22" s="11"/>
      <c r="L22" s="127"/>
      <c r="M22" s="21"/>
      <c r="N22" s="67"/>
      <c r="O22" s="67"/>
      <c r="P22" s="67"/>
      <c r="Q22" s="67"/>
      <c r="R22" s="67"/>
      <c r="S22" s="68"/>
      <c r="T22" s="11"/>
      <c r="U22" s="16"/>
      <c r="V22" s="127"/>
      <c r="W22" s="21"/>
      <c r="X22" s="67"/>
      <c r="Y22" s="67"/>
      <c r="Z22" s="67"/>
      <c r="AA22" s="67"/>
      <c r="AB22" s="67"/>
      <c r="AC22" s="68"/>
      <c r="AD22" s="11"/>
      <c r="AE22" s="16"/>
      <c r="AF22" s="127"/>
      <c r="AG22" s="21"/>
      <c r="AH22" s="67"/>
      <c r="AI22" s="67"/>
      <c r="AJ22" s="67"/>
      <c r="AK22" s="67"/>
      <c r="AL22" s="67"/>
      <c r="AM22" s="68"/>
      <c r="AN22" s="11"/>
      <c r="AO22" s="16"/>
      <c r="AP22" s="127"/>
      <c r="AQ22" s="21"/>
      <c r="AR22" s="67"/>
      <c r="AS22" s="67"/>
      <c r="AT22" s="67"/>
      <c r="AU22" s="67"/>
      <c r="AV22" s="67"/>
      <c r="AW22" s="68"/>
      <c r="AX22" s="11"/>
      <c r="AY22" s="16"/>
      <c r="AZ22" s="127"/>
      <c r="BA22" s="21"/>
      <c r="BB22" s="67"/>
      <c r="BC22" s="67"/>
      <c r="BD22" s="67"/>
      <c r="BE22" s="67"/>
      <c r="BF22" s="67"/>
      <c r="BG22" s="68"/>
      <c r="BH22" s="11"/>
      <c r="BI22" s="16"/>
      <c r="BJ22" s="127"/>
      <c r="BK22" s="21"/>
      <c r="BL22" s="67"/>
      <c r="BM22" s="67"/>
      <c r="BN22" s="67"/>
      <c r="BO22" s="67"/>
      <c r="BP22" s="67"/>
      <c r="BQ22" s="68"/>
      <c r="BR22" s="11"/>
      <c r="BS22" s="16"/>
      <c r="BT22" s="127"/>
      <c r="BU22" s="21"/>
      <c r="BV22" s="67"/>
      <c r="BW22" s="67"/>
      <c r="BX22" s="67"/>
      <c r="BY22" s="67"/>
      <c r="BZ22" s="67"/>
      <c r="CA22" s="68"/>
      <c r="CB22" s="11"/>
      <c r="CC22" s="16"/>
      <c r="CD22" s="127"/>
      <c r="CE22" s="21"/>
      <c r="CF22" s="67"/>
      <c r="CG22" s="67"/>
      <c r="CH22" s="67"/>
      <c r="CI22" s="67"/>
      <c r="CJ22" s="67"/>
      <c r="CK22" s="68"/>
      <c r="CL22" s="11"/>
      <c r="CM22" s="16"/>
      <c r="CN22" s="127"/>
      <c r="CO22" s="21"/>
      <c r="CP22" s="67"/>
      <c r="CQ22" s="67"/>
      <c r="CR22" s="67"/>
      <c r="CS22" s="67"/>
      <c r="CT22" s="67"/>
      <c r="CU22" s="68"/>
      <c r="CV22" s="11"/>
      <c r="CW22" s="16"/>
      <c r="CX22" s="127"/>
      <c r="CY22" s="21"/>
      <c r="CZ22" s="67"/>
      <c r="DA22" s="67"/>
      <c r="DB22" s="67"/>
      <c r="DC22" s="67"/>
      <c r="DD22" s="67"/>
      <c r="DE22" s="68"/>
      <c r="DF22" s="11"/>
      <c r="DG22" s="16"/>
      <c r="DH22" s="127"/>
      <c r="DI22" s="21"/>
      <c r="DJ22" s="67"/>
      <c r="DK22" s="67"/>
      <c r="DL22" s="67"/>
      <c r="DM22" s="67"/>
      <c r="DN22" s="67"/>
      <c r="DO22" s="68"/>
      <c r="DP22" s="11"/>
      <c r="DQ22" s="16"/>
      <c r="DR22" s="127"/>
      <c r="DS22" s="21"/>
      <c r="DT22" s="67"/>
      <c r="DU22" s="67"/>
      <c r="DV22" s="67"/>
      <c r="DW22" s="67"/>
      <c r="DX22" s="67"/>
      <c r="DY22" s="68"/>
      <c r="DZ22" s="11"/>
      <c r="EA22" s="16"/>
      <c r="EB22" s="127"/>
      <c r="EC22" s="21"/>
      <c r="ED22" s="67"/>
      <c r="EE22" s="67"/>
      <c r="EF22" s="67"/>
      <c r="EG22" s="67"/>
      <c r="EH22" s="67"/>
      <c r="EI22" s="68"/>
      <c r="EJ22" s="11"/>
      <c r="EK22" s="16"/>
      <c r="EL22" s="137"/>
      <c r="EV22" s="137"/>
      <c r="FF22" s="137"/>
      <c r="FP22" s="137"/>
      <c r="FZ22" s="137"/>
      <c r="GJ22" s="137"/>
      <c r="GT22" s="137"/>
      <c r="HD22" s="137"/>
      <c r="HN22" s="137"/>
      <c r="HX22" s="137"/>
    </row>
    <row xmlns:x14ac="http://schemas.microsoft.com/office/spreadsheetml/2009/9/ac" r="23" s="2" customFormat="true" x14ac:dyDescent="0.25">
      <c r="A23" s="413" t="str">
        <f ca="true">IF(ISBLANK('Data Summary'!A25),"",'Data Summary'!A25)</f>
        <v/>
      </c>
      <c r="B23" s="127"/>
      <c r="C23" s="21"/>
      <c r="D23" s="67"/>
      <c r="E23" s="67"/>
      <c r="F23" s="67"/>
      <c r="G23" s="67"/>
      <c r="H23" s="67"/>
      <c r="I23" s="68"/>
      <c r="J23" s="11"/>
      <c r="K23" s="11"/>
      <c r="L23" s="127"/>
      <c r="M23" s="21"/>
      <c r="N23" s="67"/>
      <c r="O23" s="67"/>
      <c r="P23" s="67"/>
      <c r="Q23" s="67"/>
      <c r="R23" s="67"/>
      <c r="S23" s="68"/>
      <c r="T23" s="11"/>
      <c r="U23" s="16"/>
      <c r="V23" s="127"/>
      <c r="W23" s="21"/>
      <c r="X23" s="67"/>
      <c r="Y23" s="67"/>
      <c r="Z23" s="67"/>
      <c r="AA23" s="67"/>
      <c r="AB23" s="67"/>
      <c r="AC23" s="68"/>
      <c r="AD23" s="11"/>
      <c r="AE23" s="16"/>
      <c r="AF23" s="127"/>
      <c r="AG23" s="21"/>
      <c r="AH23" s="67"/>
      <c r="AI23" s="67"/>
      <c r="AJ23" s="67"/>
      <c r="AK23" s="67"/>
      <c r="AL23" s="67"/>
      <c r="AM23" s="68"/>
      <c r="AN23" s="11"/>
      <c r="AO23" s="16"/>
      <c r="AP23" s="127"/>
      <c r="AQ23" s="21"/>
      <c r="AR23" s="67"/>
      <c r="AS23" s="67"/>
      <c r="AT23" s="67"/>
      <c r="AU23" s="67"/>
      <c r="AV23" s="67"/>
      <c r="AW23" s="68"/>
      <c r="AX23" s="11"/>
      <c r="AY23" s="16"/>
      <c r="AZ23" s="127"/>
      <c r="BA23" s="21"/>
      <c r="BB23" s="67"/>
      <c r="BC23" s="67"/>
      <c r="BD23" s="67"/>
      <c r="BE23" s="67"/>
      <c r="BF23" s="67"/>
      <c r="BG23" s="68"/>
      <c r="BH23" s="11"/>
      <c r="BI23" s="16"/>
      <c r="BJ23" s="127"/>
      <c r="BK23" s="21"/>
      <c r="BL23" s="67"/>
      <c r="BM23" s="67"/>
      <c r="BN23" s="67"/>
      <c r="BO23" s="67"/>
      <c r="BP23" s="67"/>
      <c r="BQ23" s="68"/>
      <c r="BR23" s="11"/>
      <c r="BS23" s="16"/>
      <c r="BT23" s="127"/>
      <c r="BU23" s="21"/>
      <c r="BV23" s="67"/>
      <c r="BW23" s="67"/>
      <c r="BX23" s="67"/>
      <c r="BY23" s="67"/>
      <c r="BZ23" s="67"/>
      <c r="CA23" s="68"/>
      <c r="CB23" s="11"/>
      <c r="CC23" s="16"/>
      <c r="CD23" s="127"/>
      <c r="CE23" s="21"/>
      <c r="CF23" s="67"/>
      <c r="CG23" s="67"/>
      <c r="CH23" s="67"/>
      <c r="CI23" s="67"/>
      <c r="CJ23" s="67"/>
      <c r="CK23" s="68"/>
      <c r="CL23" s="11"/>
      <c r="CM23" s="16"/>
      <c r="CN23" s="127"/>
      <c r="CO23" s="21"/>
      <c r="CP23" s="67"/>
      <c r="CQ23" s="67"/>
      <c r="CR23" s="67"/>
      <c r="CS23" s="67"/>
      <c r="CT23" s="67"/>
      <c r="CU23" s="68"/>
      <c r="CV23" s="11"/>
      <c r="CW23" s="16"/>
      <c r="CX23" s="127"/>
      <c r="CY23" s="21"/>
      <c r="CZ23" s="67"/>
      <c r="DA23" s="67"/>
      <c r="DB23" s="67"/>
      <c r="DC23" s="67"/>
      <c r="DD23" s="67"/>
      <c r="DE23" s="68"/>
      <c r="DF23" s="11"/>
      <c r="DG23" s="16"/>
      <c r="DH23" s="127"/>
      <c r="DI23" s="21"/>
      <c r="DJ23" s="67"/>
      <c r="DK23" s="67"/>
      <c r="DL23" s="67"/>
      <c r="DM23" s="67"/>
      <c r="DN23" s="67"/>
      <c r="DO23" s="68"/>
      <c r="DP23" s="11"/>
      <c r="DQ23" s="16"/>
      <c r="DR23" s="127"/>
      <c r="DS23" s="21"/>
      <c r="DT23" s="67"/>
      <c r="DU23" s="67"/>
      <c r="DV23" s="67"/>
      <c r="DW23" s="67"/>
      <c r="DX23" s="67"/>
      <c r="DY23" s="68"/>
      <c r="DZ23" s="11"/>
      <c r="EA23" s="16"/>
      <c r="EB23" s="127"/>
      <c r="EC23" s="21"/>
      <c r="ED23" s="67"/>
      <c r="EE23" s="67"/>
      <c r="EF23" s="67"/>
      <c r="EG23" s="67"/>
      <c r="EH23" s="67"/>
      <c r="EI23" s="68"/>
      <c r="EJ23" s="11"/>
      <c r="EK23" s="16"/>
      <c r="EL23" s="137"/>
      <c r="EV23" s="137"/>
      <c r="FF23" s="137"/>
      <c r="FP23" s="137"/>
      <c r="FZ23" s="137"/>
      <c r="GJ23" s="137"/>
      <c r="GT23" s="137"/>
      <c r="HD23" s="137"/>
      <c r="HN23" s="137"/>
      <c r="HX23" s="137"/>
    </row>
    <row xmlns:x14ac="http://schemas.microsoft.com/office/spreadsheetml/2009/9/ac" r="24" s="2" customFormat="true" x14ac:dyDescent="0.25">
      <c r="A24" s="413" t="str">
        <f ca="true">IF(ISBLANK('Data Summary'!A26),"",'Data Summary'!A26)</f>
        <v/>
      </c>
      <c r="B24" s="127"/>
      <c r="C24" s="21"/>
      <c r="D24" s="67"/>
      <c r="E24" s="67"/>
      <c r="F24" s="67"/>
      <c r="G24" s="67"/>
      <c r="H24" s="67"/>
      <c r="I24" s="68"/>
      <c r="J24" s="11"/>
      <c r="K24" s="11"/>
      <c r="L24" s="127"/>
      <c r="M24" s="21"/>
      <c r="N24" s="67"/>
      <c r="O24" s="67"/>
      <c r="P24" s="67"/>
      <c r="Q24" s="67"/>
      <c r="R24" s="67"/>
      <c r="S24" s="68"/>
      <c r="T24" s="11"/>
      <c r="U24" s="16"/>
      <c r="V24" s="127"/>
      <c r="W24" s="21"/>
      <c r="X24" s="67"/>
      <c r="Y24" s="67"/>
      <c r="Z24" s="67"/>
      <c r="AA24" s="67"/>
      <c r="AB24" s="67"/>
      <c r="AC24" s="68"/>
      <c r="AD24" s="11"/>
      <c r="AE24" s="16"/>
      <c r="AF24" s="127"/>
      <c r="AG24" s="21"/>
      <c r="AH24" s="67"/>
      <c r="AI24" s="67"/>
      <c r="AJ24" s="67"/>
      <c r="AK24" s="67"/>
      <c r="AL24" s="67"/>
      <c r="AM24" s="68"/>
      <c r="AN24" s="11"/>
      <c r="AO24" s="16"/>
      <c r="AP24" s="127"/>
      <c r="AQ24" s="21"/>
      <c r="AR24" s="67"/>
      <c r="AS24" s="67"/>
      <c r="AT24" s="67"/>
      <c r="AU24" s="67"/>
      <c r="AV24" s="67"/>
      <c r="AW24" s="68"/>
      <c r="AX24" s="11"/>
      <c r="AY24" s="16"/>
      <c r="AZ24" s="127"/>
      <c r="BA24" s="21"/>
      <c r="BB24" s="67"/>
      <c r="BC24" s="67"/>
      <c r="BD24" s="67"/>
      <c r="BE24" s="67"/>
      <c r="BF24" s="67"/>
      <c r="BG24" s="68"/>
      <c r="BH24" s="11"/>
      <c r="BI24" s="16"/>
      <c r="BJ24" s="127"/>
      <c r="BK24" s="21"/>
      <c r="BL24" s="67"/>
      <c r="BM24" s="67"/>
      <c r="BN24" s="67"/>
      <c r="BO24" s="67"/>
      <c r="BP24" s="67"/>
      <c r="BQ24" s="68"/>
      <c r="BR24" s="11"/>
      <c r="BS24" s="16"/>
      <c r="BT24" s="127"/>
      <c r="BU24" s="21"/>
      <c r="BV24" s="67"/>
      <c r="BW24" s="67"/>
      <c r="BX24" s="67"/>
      <c r="BY24" s="67"/>
      <c r="BZ24" s="67"/>
      <c r="CA24" s="68"/>
      <c r="CB24" s="11"/>
      <c r="CC24" s="16"/>
      <c r="CD24" s="127"/>
      <c r="CE24" s="21"/>
      <c r="CF24" s="67"/>
      <c r="CG24" s="67"/>
      <c r="CH24" s="67"/>
      <c r="CI24" s="67"/>
      <c r="CJ24" s="67"/>
      <c r="CK24" s="68"/>
      <c r="CL24" s="11"/>
      <c r="CM24" s="16"/>
      <c r="CN24" s="127"/>
      <c r="CO24" s="21"/>
      <c r="CP24" s="67"/>
      <c r="CQ24" s="67"/>
      <c r="CR24" s="67"/>
      <c r="CS24" s="67"/>
      <c r="CT24" s="67"/>
      <c r="CU24" s="68"/>
      <c r="CV24" s="11"/>
      <c r="CW24" s="16"/>
      <c r="CX24" s="127"/>
      <c r="CY24" s="21"/>
      <c r="CZ24" s="67"/>
      <c r="DA24" s="67"/>
      <c r="DB24" s="67"/>
      <c r="DC24" s="67"/>
      <c r="DD24" s="67"/>
      <c r="DE24" s="68"/>
      <c r="DF24" s="11"/>
      <c r="DG24" s="16"/>
      <c r="DH24" s="127"/>
      <c r="DI24" s="21"/>
      <c r="DJ24" s="67"/>
      <c r="DK24" s="67"/>
      <c r="DL24" s="67"/>
      <c r="DM24" s="67"/>
      <c r="DN24" s="67"/>
      <c r="DO24" s="68"/>
      <c r="DP24" s="11"/>
      <c r="DQ24" s="16"/>
      <c r="DR24" s="127"/>
      <c r="DS24" s="21"/>
      <c r="DT24" s="67"/>
      <c r="DU24" s="67"/>
      <c r="DV24" s="67"/>
      <c r="DW24" s="67"/>
      <c r="DX24" s="67"/>
      <c r="DY24" s="68"/>
      <c r="DZ24" s="11"/>
      <c r="EA24" s="16"/>
      <c r="EB24" s="127"/>
      <c r="EC24" s="21"/>
      <c r="ED24" s="67"/>
      <c r="EE24" s="67"/>
      <c r="EF24" s="67"/>
      <c r="EG24" s="67"/>
      <c r="EH24" s="67"/>
      <c r="EI24" s="68"/>
      <c r="EJ24" s="11"/>
      <c r="EK24" s="16"/>
      <c r="EL24" s="137"/>
      <c r="EV24" s="137"/>
      <c r="FF24" s="137"/>
      <c r="FP24" s="137"/>
      <c r="FZ24" s="137"/>
      <c r="GJ24" s="137"/>
      <c r="GT24" s="137"/>
      <c r="HD24" s="137"/>
      <c r="HN24" s="137"/>
      <c r="HX24" s="137"/>
    </row>
    <row xmlns:x14ac="http://schemas.microsoft.com/office/spreadsheetml/2009/9/ac" r="25" s="2" customFormat="true" x14ac:dyDescent="0.25">
      <c r="A25" s="413" t="str">
        <f ca="true">IF(ISBLANK('Data Summary'!A27),"",'Data Summary'!A27)</f>
        <v/>
      </c>
      <c r="B25" s="127"/>
      <c r="C25" s="21"/>
      <c r="D25" s="67"/>
      <c r="E25" s="67"/>
      <c r="F25" s="67"/>
      <c r="G25" s="67"/>
      <c r="H25" s="67"/>
      <c r="I25" s="68"/>
      <c r="J25" s="11"/>
      <c r="K25" s="11"/>
      <c r="L25" s="127"/>
      <c r="M25" s="21"/>
      <c r="N25" s="67"/>
      <c r="O25" s="67"/>
      <c r="P25" s="67"/>
      <c r="Q25" s="67"/>
      <c r="R25" s="67"/>
      <c r="S25" s="68"/>
      <c r="T25" s="11"/>
      <c r="U25" s="16"/>
      <c r="V25" s="127"/>
      <c r="W25" s="21"/>
      <c r="X25" s="67"/>
      <c r="Y25" s="67"/>
      <c r="Z25" s="67"/>
      <c r="AA25" s="67"/>
      <c r="AB25" s="67"/>
      <c r="AC25" s="68"/>
      <c r="AD25" s="11"/>
      <c r="AE25" s="16"/>
      <c r="AF25" s="127"/>
      <c r="AG25" s="21"/>
      <c r="AH25" s="67"/>
      <c r="AI25" s="67"/>
      <c r="AJ25" s="67"/>
      <c r="AK25" s="67"/>
      <c r="AL25" s="67"/>
      <c r="AM25" s="68"/>
      <c r="AN25" s="11"/>
      <c r="AO25" s="16"/>
      <c r="AP25" s="127"/>
      <c r="AQ25" s="21"/>
      <c r="AR25" s="67"/>
      <c r="AS25" s="67"/>
      <c r="AT25" s="67"/>
      <c r="AU25" s="67"/>
      <c r="AV25" s="67"/>
      <c r="AW25" s="68"/>
      <c r="AX25" s="11"/>
      <c r="AY25" s="16"/>
      <c r="AZ25" s="127"/>
      <c r="BA25" s="21"/>
      <c r="BB25" s="67"/>
      <c r="BC25" s="67"/>
      <c r="BD25" s="67"/>
      <c r="BE25" s="67"/>
      <c r="BF25" s="67"/>
      <c r="BG25" s="68"/>
      <c r="BH25" s="11"/>
      <c r="BI25" s="16"/>
      <c r="BJ25" s="127"/>
      <c r="BK25" s="21"/>
      <c r="BL25" s="67"/>
      <c r="BM25" s="67"/>
      <c r="BN25" s="67"/>
      <c r="BO25" s="67"/>
      <c r="BP25" s="67"/>
      <c r="BQ25" s="68"/>
      <c r="BR25" s="11"/>
      <c r="BS25" s="16"/>
      <c r="BT25" s="127"/>
      <c r="BU25" s="21"/>
      <c r="BV25" s="67"/>
      <c r="BW25" s="67"/>
      <c r="BX25" s="67"/>
      <c r="BY25" s="67"/>
      <c r="BZ25" s="67"/>
      <c r="CA25" s="68"/>
      <c r="CB25" s="11"/>
      <c r="CC25" s="16"/>
      <c r="CD25" s="127"/>
      <c r="CE25" s="21"/>
      <c r="CF25" s="67"/>
      <c r="CG25" s="67"/>
      <c r="CH25" s="67"/>
      <c r="CI25" s="67"/>
      <c r="CJ25" s="67"/>
      <c r="CK25" s="68"/>
      <c r="CL25" s="11"/>
      <c r="CM25" s="16"/>
      <c r="CN25" s="127"/>
      <c r="CO25" s="21"/>
      <c r="CP25" s="67"/>
      <c r="CQ25" s="67"/>
      <c r="CR25" s="67"/>
      <c r="CS25" s="67"/>
      <c r="CT25" s="67"/>
      <c r="CU25" s="68"/>
      <c r="CV25" s="11"/>
      <c r="CW25" s="16"/>
      <c r="CX25" s="127"/>
      <c r="CY25" s="21"/>
      <c r="CZ25" s="67"/>
      <c r="DA25" s="67"/>
      <c r="DB25" s="67"/>
      <c r="DC25" s="67"/>
      <c r="DD25" s="67"/>
      <c r="DE25" s="68"/>
      <c r="DF25" s="11"/>
      <c r="DG25" s="16"/>
      <c r="DH25" s="127"/>
      <c r="DI25" s="21"/>
      <c r="DJ25" s="67"/>
      <c r="DK25" s="67"/>
      <c r="DL25" s="67"/>
      <c r="DM25" s="67"/>
      <c r="DN25" s="67"/>
      <c r="DO25" s="68"/>
      <c r="DP25" s="11"/>
      <c r="DQ25" s="16"/>
      <c r="DR25" s="127"/>
      <c r="DS25" s="21"/>
      <c r="DT25" s="67"/>
      <c r="DU25" s="67"/>
      <c r="DV25" s="67"/>
      <c r="DW25" s="67"/>
      <c r="DX25" s="67"/>
      <c r="DY25" s="68"/>
      <c r="DZ25" s="11"/>
      <c r="EA25" s="16"/>
      <c r="EB25" s="127"/>
      <c r="EC25" s="21"/>
      <c r="ED25" s="67"/>
      <c r="EE25" s="67"/>
      <c r="EF25" s="67"/>
      <c r="EG25" s="67"/>
      <c r="EH25" s="67"/>
      <c r="EI25" s="68"/>
      <c r="EJ25" s="11"/>
      <c r="EK25" s="16"/>
      <c r="EL25" s="137"/>
      <c r="EV25" s="137"/>
      <c r="FF25" s="137"/>
      <c r="FP25" s="137"/>
      <c r="FZ25" s="137"/>
      <c r="GJ25" s="137"/>
      <c r="GT25" s="137"/>
      <c r="HD25" s="137"/>
      <c r="HN25" s="137"/>
      <c r="HX25" s="137"/>
    </row>
    <row xmlns:x14ac="http://schemas.microsoft.com/office/spreadsheetml/2009/9/ac" r="26" s="2" customFormat="true" x14ac:dyDescent="0.25">
      <c r="A26" s="413" t="str">
        <f ca="true">IF(ISBLANK('Data Summary'!A28),"",'Data Summary'!A28)</f>
        <v/>
      </c>
      <c r="B26" s="127"/>
      <c r="C26" s="21"/>
      <c r="D26" s="6"/>
      <c r="E26" s="6"/>
      <c r="F26" s="6"/>
      <c r="G26" s="6"/>
      <c r="H26" s="6"/>
      <c r="I26" s="27"/>
      <c r="J26" s="11"/>
      <c r="K26" s="11"/>
      <c r="L26" s="127"/>
      <c r="M26" s="23"/>
      <c r="N26" s="6"/>
      <c r="O26" s="6"/>
      <c r="P26" s="6"/>
      <c r="Q26" s="6"/>
      <c r="R26" s="6"/>
      <c r="S26" s="27"/>
      <c r="T26" s="11"/>
      <c r="U26" s="16"/>
      <c r="V26" s="127"/>
      <c r="W26" s="23"/>
      <c r="X26" s="6"/>
      <c r="Y26" s="6"/>
      <c r="Z26" s="6"/>
      <c r="AA26" s="6"/>
      <c r="AB26" s="6"/>
      <c r="AC26" s="27"/>
      <c r="AD26" s="11"/>
      <c r="AE26" s="16"/>
      <c r="AF26" s="127"/>
      <c r="AG26" s="23"/>
      <c r="AH26" s="6"/>
      <c r="AI26" s="6"/>
      <c r="AJ26" s="6"/>
      <c r="AK26" s="6"/>
      <c r="AL26" s="6"/>
      <c r="AM26" s="27"/>
      <c r="AN26" s="11"/>
      <c r="AO26" s="16"/>
      <c r="AP26" s="127"/>
      <c r="AQ26" s="23"/>
      <c r="AR26" s="6"/>
      <c r="AS26" s="6"/>
      <c r="AT26" s="6"/>
      <c r="AU26" s="6"/>
      <c r="AV26" s="6"/>
      <c r="AW26" s="27"/>
      <c r="AX26" s="11"/>
      <c r="AY26" s="16"/>
      <c r="AZ26" s="127"/>
      <c r="BA26" s="23"/>
      <c r="BB26" s="6"/>
      <c r="BC26" s="6"/>
      <c r="BD26" s="6"/>
      <c r="BE26" s="6"/>
      <c r="BF26" s="6"/>
      <c r="BG26" s="27"/>
      <c r="BH26" s="11"/>
      <c r="BI26" s="16"/>
      <c r="BJ26" s="127"/>
      <c r="BK26" s="23"/>
      <c r="BL26" s="6"/>
      <c r="BM26" s="6"/>
      <c r="BN26" s="6"/>
      <c r="BO26" s="6"/>
      <c r="BP26" s="6"/>
      <c r="BQ26" s="27"/>
      <c r="BR26" s="11"/>
      <c r="BS26" s="16"/>
      <c r="BT26" s="127"/>
      <c r="BU26" s="23"/>
      <c r="BV26" s="6"/>
      <c r="BW26" s="6"/>
      <c r="BX26" s="6"/>
      <c r="BY26" s="6"/>
      <c r="BZ26" s="6"/>
      <c r="CA26" s="27"/>
      <c r="CB26" s="11"/>
      <c r="CC26" s="16"/>
      <c r="CD26" s="127"/>
      <c r="CE26" s="23"/>
      <c r="CF26" s="6"/>
      <c r="CG26" s="6"/>
      <c r="CH26" s="6"/>
      <c r="CI26" s="6"/>
      <c r="CJ26" s="6"/>
      <c r="CK26" s="27"/>
      <c r="CL26" s="11"/>
      <c r="CM26" s="16"/>
      <c r="CN26" s="127"/>
      <c r="CO26" s="23"/>
      <c r="CP26" s="6"/>
      <c r="CQ26" s="6"/>
      <c r="CR26" s="6"/>
      <c r="CS26" s="6"/>
      <c r="CT26" s="6"/>
      <c r="CU26" s="27"/>
      <c r="CV26" s="11"/>
      <c r="CW26" s="16"/>
      <c r="CX26" s="127"/>
      <c r="CY26" s="23"/>
      <c r="CZ26" s="6"/>
      <c r="DA26" s="6"/>
      <c r="DB26" s="6"/>
      <c r="DC26" s="6"/>
      <c r="DD26" s="6"/>
      <c r="DE26" s="27"/>
      <c r="DF26" s="11"/>
      <c r="DG26" s="16"/>
      <c r="DH26" s="127"/>
      <c r="DI26" s="23"/>
      <c r="DJ26" s="6"/>
      <c r="DK26" s="6"/>
      <c r="DL26" s="6"/>
      <c r="DM26" s="6"/>
      <c r="DN26" s="6"/>
      <c r="DO26" s="27"/>
      <c r="DP26" s="11"/>
      <c r="DQ26" s="16"/>
      <c r="DR26" s="127"/>
      <c r="DS26" s="23"/>
      <c r="DT26" s="6"/>
      <c r="DU26" s="6"/>
      <c r="DV26" s="6"/>
      <c r="DW26" s="6"/>
      <c r="DX26" s="6"/>
      <c r="DY26" s="27"/>
      <c r="DZ26" s="11"/>
      <c r="EA26" s="16"/>
      <c r="EB26" s="127"/>
      <c r="EC26" s="23"/>
      <c r="ED26" s="6"/>
      <c r="EE26" s="6"/>
      <c r="EF26" s="6"/>
      <c r="EG26" s="6"/>
      <c r="EH26" s="6"/>
      <c r="EI26" s="27"/>
      <c r="EJ26" s="11"/>
      <c r="EK26" s="16"/>
      <c r="EL26" s="137"/>
      <c r="EV26" s="137"/>
      <c r="FF26" s="137"/>
      <c r="FP26" s="137"/>
      <c r="FZ26" s="137"/>
      <c r="GJ26" s="137"/>
      <c r="GT26" s="137"/>
      <c r="HD26" s="137"/>
      <c r="HN26" s="137"/>
      <c r="HX26" s="137"/>
    </row>
    <row xmlns:x14ac="http://schemas.microsoft.com/office/spreadsheetml/2009/9/ac" r="27" s="2" customFormat="true" ht="93" customHeight="true" x14ac:dyDescent="0.25">
      <c r="A27" s="413" t="str">
        <f ca="true">IF(ISBLANK('Data Summary'!A29),"",'Data Summary'!A29)</f>
        <v/>
      </c>
      <c r="B27" s="129" t="s">
        <v>12</v>
      </c>
      <c r="C27" s="603" t="s">
        <v>158</v>
      </c>
      <c r="D27" s="605"/>
      <c r="E27" s="605"/>
      <c r="F27" s="605"/>
      <c r="G27" s="605"/>
      <c r="H27" s="605"/>
      <c r="I27" s="602"/>
      <c r="J27" s="11"/>
      <c r="K27" s="11"/>
      <c r="L27" s="129" t="s">
        <v>12</v>
      </c>
      <c r="M27" s="603" t="s">
        <v>283</v>
      </c>
      <c r="N27" s="605"/>
      <c r="O27" s="605"/>
      <c r="P27" s="605"/>
      <c r="Q27" s="605"/>
      <c r="R27" s="605"/>
      <c r="S27" s="602"/>
      <c r="T27" s="11"/>
      <c r="U27" s="16"/>
      <c r="V27" s="129" t="s">
        <v>12</v>
      </c>
      <c r="W27" s="603" t="s">
        <v>201</v>
      </c>
      <c r="X27" s="605"/>
      <c r="Y27" s="605"/>
      <c r="Z27" s="605"/>
      <c r="AA27" s="605"/>
      <c r="AB27" s="605"/>
      <c r="AC27" s="602"/>
      <c r="AD27" s="11"/>
      <c r="AE27" s="16"/>
      <c r="AF27" s="129" t="s">
        <v>12</v>
      </c>
      <c r="AG27" s="600" t="s">
        <v>284</v>
      </c>
      <c r="AH27" s="601"/>
      <c r="AI27" s="601"/>
      <c r="AJ27" s="601"/>
      <c r="AK27" s="601"/>
      <c r="AL27" s="601"/>
      <c r="AM27" s="602"/>
      <c r="AN27" s="11"/>
      <c r="AO27" s="16"/>
      <c r="AP27" s="129" t="s">
        <v>12</v>
      </c>
      <c r="AQ27" s="603" t="s">
        <v>172</v>
      </c>
      <c r="AR27" s="605"/>
      <c r="AS27" s="605"/>
      <c r="AT27" s="605"/>
      <c r="AU27" s="605"/>
      <c r="AV27" s="605"/>
      <c r="AW27" s="602"/>
      <c r="AX27" s="11"/>
      <c r="AY27" s="16"/>
      <c r="AZ27" s="129" t="s">
        <v>12</v>
      </c>
      <c r="BA27" s="600" t="s">
        <v>284</v>
      </c>
      <c r="BB27" s="601"/>
      <c r="BC27" s="601"/>
      <c r="BD27" s="601"/>
      <c r="BE27" s="601"/>
      <c r="BF27" s="601"/>
      <c r="BG27" s="602"/>
      <c r="BH27" s="11"/>
      <c r="BI27" s="16"/>
      <c r="BJ27" s="129" t="s">
        <v>12</v>
      </c>
      <c r="BK27" s="596" t="s">
        <v>172</v>
      </c>
      <c r="BL27" s="597"/>
      <c r="BM27" s="597"/>
      <c r="BN27" s="597"/>
      <c r="BO27" s="597"/>
      <c r="BP27" s="597"/>
      <c r="BQ27" s="598"/>
      <c r="BR27" s="11"/>
      <c r="BS27" s="16"/>
      <c r="BT27" s="129" t="s">
        <v>12</v>
      </c>
      <c r="BU27" s="600" t="s">
        <v>285</v>
      </c>
      <c r="BV27" s="601"/>
      <c r="BW27" s="601"/>
      <c r="BX27" s="601"/>
      <c r="BY27" s="601"/>
      <c r="BZ27" s="601"/>
      <c r="CA27" s="602"/>
      <c r="CB27" s="11"/>
      <c r="CC27" s="16"/>
      <c r="CD27" s="129" t="s">
        <v>12</v>
      </c>
      <c r="CE27" s="596" t="s">
        <v>172</v>
      </c>
      <c r="CF27" s="597"/>
      <c r="CG27" s="597"/>
      <c r="CH27" s="597"/>
      <c r="CI27" s="597"/>
      <c r="CJ27" s="597"/>
      <c r="CK27" s="598"/>
      <c r="CL27" s="11"/>
      <c r="CM27" s="16"/>
      <c r="CN27" s="129" t="s">
        <v>12</v>
      </c>
      <c r="CO27" s="596" t="s">
        <v>325</v>
      </c>
      <c r="CP27" s="597"/>
      <c r="CQ27" s="597"/>
      <c r="CR27" s="597"/>
      <c r="CS27" s="597"/>
      <c r="CT27" s="597"/>
      <c r="CU27" s="598"/>
      <c r="CV27" s="11"/>
      <c r="CW27" s="16"/>
      <c r="CX27" s="129" t="s">
        <v>12</v>
      </c>
      <c r="CY27" s="596" t="s">
        <v>270</v>
      </c>
      <c r="CZ27" s="597"/>
      <c r="DA27" s="597"/>
      <c r="DB27" s="597"/>
      <c r="DC27" s="597"/>
      <c r="DD27" s="597"/>
      <c r="DE27" s="598"/>
      <c r="DF27" s="11"/>
      <c r="DG27" s="16"/>
      <c r="DH27" s="129" t="s">
        <v>12</v>
      </c>
      <c r="DI27" s="596" t="s">
        <v>172</v>
      </c>
      <c r="DJ27" s="597"/>
      <c r="DK27" s="597"/>
      <c r="DL27" s="597"/>
      <c r="DM27" s="597"/>
      <c r="DN27" s="597"/>
      <c r="DO27" s="598"/>
      <c r="DP27" s="11"/>
      <c r="DQ27" s="16"/>
      <c r="DR27" s="129" t="s">
        <v>12</v>
      </c>
      <c r="DS27" s="596" t="s">
        <v>172</v>
      </c>
      <c r="DT27" s="597"/>
      <c r="DU27" s="597"/>
      <c r="DV27" s="597"/>
      <c r="DW27" s="597"/>
      <c r="DX27" s="597"/>
      <c r="DY27" s="598"/>
      <c r="DZ27" s="11"/>
      <c r="EA27" s="16"/>
      <c r="EB27" s="129" t="s">
        <v>12</v>
      </c>
      <c r="EC27" s="596" t="s">
        <v>172</v>
      </c>
      <c r="ED27" s="597"/>
      <c r="EE27" s="597"/>
      <c r="EF27" s="597"/>
      <c r="EG27" s="597"/>
      <c r="EH27" s="597"/>
      <c r="EI27" s="598"/>
      <c r="EJ27" s="11"/>
      <c r="EK27" s="16"/>
      <c r="EL27" s="137"/>
      <c r="EV27" s="137"/>
      <c r="FF27" s="137"/>
      <c r="FP27" s="137"/>
      <c r="FZ27" s="137"/>
      <c r="GJ27" s="137"/>
      <c r="GT27" s="137"/>
      <c r="HD27" s="137"/>
      <c r="HN27" s="137"/>
      <c r="HX27" s="137"/>
    </row>
    <row xmlns:x14ac="http://schemas.microsoft.com/office/spreadsheetml/2009/9/ac" r="28" s="2" customFormat="true" ht="15.75" customHeight="true" x14ac:dyDescent="0.25">
      <c r="A28" s="413" t="str">
        <f ca="true">IF(ISBLANK('Data Summary'!A30),"",'Data Summary'!A30)</f>
        <v/>
      </c>
      <c r="B28" s="129"/>
      <c r="C28" s="64" t="s">
        <v>106</v>
      </c>
      <c r="D28" s="113"/>
      <c r="E28" s="113"/>
      <c r="F28" s="113"/>
      <c r="G28" s="113"/>
      <c r="H28" s="113"/>
      <c r="I28" s="114"/>
      <c r="J28" s="11"/>
      <c r="K28" s="11"/>
      <c r="L28" s="129"/>
      <c r="M28" s="64" t="s">
        <v>106</v>
      </c>
      <c r="N28" s="113"/>
      <c r="O28" s="113"/>
      <c r="P28" s="113"/>
      <c r="Q28" s="113"/>
      <c r="R28" s="113"/>
      <c r="S28" s="114"/>
      <c r="T28" s="11"/>
      <c r="U28" s="16"/>
      <c r="V28" s="129"/>
      <c r="W28" s="64" t="s">
        <v>106</v>
      </c>
      <c r="X28" s="113"/>
      <c r="Y28" s="113"/>
      <c r="Z28" s="113"/>
      <c r="AA28" s="113"/>
      <c r="AB28" s="113"/>
      <c r="AC28" s="154"/>
      <c r="AD28" s="11"/>
      <c r="AE28" s="16"/>
      <c r="AF28" s="129"/>
      <c r="AG28" s="64" t="s">
        <v>106</v>
      </c>
      <c r="AH28" s="113"/>
      <c r="AI28" s="113"/>
      <c r="AJ28" s="113"/>
      <c r="AK28" s="113"/>
      <c r="AL28" s="113"/>
      <c r="AM28" s="213"/>
      <c r="AN28" s="11"/>
      <c r="AO28" s="16"/>
      <c r="AP28" s="129"/>
      <c r="AQ28" s="64" t="s">
        <v>106</v>
      </c>
      <c r="AR28" s="113"/>
      <c r="AS28" s="113"/>
      <c r="AT28" s="113"/>
      <c r="AU28" s="113"/>
      <c r="AV28" s="113"/>
      <c r="AW28" s="225"/>
      <c r="AX28" s="11"/>
      <c r="AY28" s="16"/>
      <c r="AZ28" s="129"/>
      <c r="BA28" s="64" t="s">
        <v>106</v>
      </c>
      <c r="BB28" s="113"/>
      <c r="BC28" s="113"/>
      <c r="BD28" s="113"/>
      <c r="BE28" s="113"/>
      <c r="BF28" s="113"/>
      <c r="BG28" s="225"/>
      <c r="BH28" s="11"/>
      <c r="BI28" s="16"/>
      <c r="BJ28" s="129"/>
      <c r="BK28" s="64" t="s">
        <v>106</v>
      </c>
      <c r="BL28" s="113"/>
      <c r="BM28" s="113"/>
      <c r="BN28" s="113"/>
      <c r="BO28" s="113"/>
      <c r="BP28" s="113"/>
      <c r="BQ28" s="225"/>
      <c r="BR28" s="11"/>
      <c r="BS28" s="16"/>
      <c r="BT28" s="129"/>
      <c r="BU28" s="64" t="s">
        <v>106</v>
      </c>
      <c r="BV28" s="113"/>
      <c r="BW28" s="113"/>
      <c r="BX28" s="113"/>
      <c r="BY28" s="113"/>
      <c r="BZ28" s="113"/>
      <c r="CA28" s="225"/>
      <c r="CB28" s="11"/>
      <c r="CC28" s="16"/>
      <c r="CD28" s="129"/>
      <c r="CE28" s="64" t="s">
        <v>106</v>
      </c>
      <c r="CF28" s="113"/>
      <c r="CG28" s="113"/>
      <c r="CH28" s="113"/>
      <c r="CI28" s="113"/>
      <c r="CJ28" s="113"/>
      <c r="CK28" s="402"/>
      <c r="CL28" s="11"/>
      <c r="CM28" s="16"/>
      <c r="CN28" s="129"/>
      <c r="CO28" s="64" t="s">
        <v>106</v>
      </c>
      <c r="CP28" s="52"/>
      <c r="CQ28" s="52"/>
      <c r="CR28" s="52"/>
      <c r="CS28" s="52"/>
      <c r="CT28" s="52"/>
      <c r="CU28" s="100"/>
      <c r="CV28" s="11"/>
      <c r="CW28" s="16"/>
      <c r="CX28" s="129"/>
      <c r="CY28" s="64" t="s">
        <v>106</v>
      </c>
      <c r="CZ28" s="52" t="s">
        <v>150</v>
      </c>
      <c r="DA28" s="52" t="s">
        <v>150</v>
      </c>
      <c r="DB28" s="52" t="s">
        <v>150</v>
      </c>
      <c r="DC28" s="52" t="s">
        <v>150</v>
      </c>
      <c r="DD28" s="52" t="s">
        <v>150</v>
      </c>
      <c r="DE28" s="100" t="s">
        <v>150</v>
      </c>
      <c r="DF28" s="11"/>
      <c r="DG28" s="16"/>
      <c r="DH28" s="129"/>
      <c r="DI28" s="64" t="s">
        <v>106</v>
      </c>
      <c r="DJ28" s="113"/>
      <c r="DK28" s="113"/>
      <c r="DL28" s="113"/>
      <c r="DM28" s="113"/>
      <c r="DN28" s="113"/>
      <c r="DO28" s="406"/>
      <c r="DP28" s="11"/>
      <c r="DQ28" s="16"/>
      <c r="DR28" s="129"/>
      <c r="DS28" s="64" t="s">
        <v>106</v>
      </c>
      <c r="DT28" s="113"/>
      <c r="DU28" s="113"/>
      <c r="DV28" s="113"/>
      <c r="DW28" s="113"/>
      <c r="DX28" s="113"/>
      <c r="DY28" s="435"/>
      <c r="DZ28" s="11"/>
      <c r="EA28" s="16"/>
      <c r="EB28" s="129"/>
      <c r="EC28" s="64" t="s">
        <v>106</v>
      </c>
      <c r="ED28" s="113"/>
      <c r="EE28" s="113"/>
      <c r="EF28" s="113"/>
      <c r="EG28" s="113"/>
      <c r="EH28" s="113"/>
      <c r="EI28" s="439"/>
      <c r="EJ28" s="11"/>
      <c r="EK28" s="16"/>
      <c r="EL28" s="137"/>
      <c r="EV28" s="137"/>
      <c r="FF28" s="137"/>
      <c r="FP28" s="137"/>
      <c r="FZ28" s="137"/>
      <c r="GJ28" s="137"/>
      <c r="GT28" s="137"/>
      <c r="HD28" s="137"/>
      <c r="HN28" s="137"/>
      <c r="HX28" s="137"/>
    </row>
    <row xmlns:x14ac="http://schemas.microsoft.com/office/spreadsheetml/2009/9/ac" r="29" s="2" customFormat="true" ht="15" customHeight="true" x14ac:dyDescent="0.25">
      <c r="A29" s="413" t="str">
        <f ca="true">IF(ISBLANK('Data Summary'!A31),"",'Data Summary'!A31)</f>
        <v/>
      </c>
      <c r="B29" s="129"/>
      <c r="C29" s="64" t="s">
        <v>88</v>
      </c>
      <c r="D29" s="52" t="s">
        <v>156</v>
      </c>
      <c r="E29" s="52" t="s">
        <v>156</v>
      </c>
      <c r="F29" s="52" t="s">
        <v>156</v>
      </c>
      <c r="G29" s="52"/>
      <c r="H29" s="52" t="s">
        <v>156</v>
      </c>
      <c r="I29" s="100"/>
      <c r="J29" s="11"/>
      <c r="K29" s="11"/>
      <c r="L29" s="129"/>
      <c r="M29" s="64" t="s">
        <v>88</v>
      </c>
      <c r="N29" s="52" t="s">
        <v>156</v>
      </c>
      <c r="O29" s="52" t="s">
        <v>156</v>
      </c>
      <c r="P29" s="52" t="s">
        <v>156</v>
      </c>
      <c r="Q29" s="52"/>
      <c r="R29" s="52" t="s">
        <v>156</v>
      </c>
      <c r="S29" s="100"/>
      <c r="T29" s="11"/>
      <c r="U29" s="16"/>
      <c r="V29" s="129"/>
      <c r="W29" s="64" t="s">
        <v>88</v>
      </c>
      <c r="X29" s="52"/>
      <c r="Y29" s="52"/>
      <c r="Z29" s="52"/>
      <c r="AA29" s="52"/>
      <c r="AB29" s="52"/>
      <c r="AC29" s="100"/>
      <c r="AD29" s="11"/>
      <c r="AE29" s="16"/>
      <c r="AF29" s="129"/>
      <c r="AG29" s="64" t="s">
        <v>88</v>
      </c>
      <c r="AH29" s="52" t="s">
        <v>150</v>
      </c>
      <c r="AI29" s="52"/>
      <c r="AJ29" s="52"/>
      <c r="AK29" s="52"/>
      <c r="AL29" s="52"/>
      <c r="AM29" s="100"/>
      <c r="AN29" s="11"/>
      <c r="AO29" s="16"/>
      <c r="AP29" s="129"/>
      <c r="AQ29" s="64" t="s">
        <v>88</v>
      </c>
      <c r="AR29" s="52"/>
      <c r="AS29" s="52"/>
      <c r="AT29" s="52"/>
      <c r="AU29" s="52"/>
      <c r="AV29" s="52"/>
      <c r="AW29" s="100"/>
      <c r="AX29" s="11"/>
      <c r="AY29" s="16"/>
      <c r="AZ29" s="129"/>
      <c r="BA29" s="64" t="s">
        <v>88</v>
      </c>
      <c r="BB29" s="52" t="s">
        <v>150</v>
      </c>
      <c r="BC29" s="52"/>
      <c r="BD29" s="52"/>
      <c r="BE29" s="52"/>
      <c r="BF29" s="52"/>
      <c r="BG29" s="100"/>
      <c r="BH29" s="11"/>
      <c r="BI29" s="16"/>
      <c r="BJ29" s="129"/>
      <c r="BK29" s="64" t="s">
        <v>88</v>
      </c>
      <c r="BL29" s="52"/>
      <c r="BM29" s="52"/>
      <c r="BN29" s="52"/>
      <c r="BO29" s="52"/>
      <c r="BP29" s="52"/>
      <c r="BQ29" s="100"/>
      <c r="BR29" s="11"/>
      <c r="BS29" s="16"/>
      <c r="BT29" s="129"/>
      <c r="BU29" s="64" t="s">
        <v>88</v>
      </c>
      <c r="BV29" s="52" t="s">
        <v>150</v>
      </c>
      <c r="BW29" s="52" t="s">
        <v>150</v>
      </c>
      <c r="BX29" s="52" t="s">
        <v>150</v>
      </c>
      <c r="BY29" s="52" t="s">
        <v>150</v>
      </c>
      <c r="BZ29" s="52" t="s">
        <v>150</v>
      </c>
      <c r="CA29" s="100" t="s">
        <v>150</v>
      </c>
      <c r="CB29" s="11"/>
      <c r="CC29" s="16"/>
      <c r="CD29" s="129"/>
      <c r="CE29" s="64" t="s">
        <v>88</v>
      </c>
      <c r="CF29" s="52"/>
      <c r="CG29" s="52"/>
      <c r="CH29" s="52"/>
      <c r="CI29" s="52"/>
      <c r="CJ29" s="52"/>
      <c r="CK29" s="100"/>
      <c r="CL29" s="11"/>
      <c r="CM29" s="16"/>
      <c r="CN29" s="129"/>
      <c r="CO29" s="64" t="s">
        <v>88</v>
      </c>
      <c r="CP29" s="52" t="s">
        <v>156</v>
      </c>
      <c r="CQ29" s="52" t="s">
        <v>156</v>
      </c>
      <c r="CR29" s="52" t="s">
        <v>156</v>
      </c>
      <c r="CS29" s="52"/>
      <c r="CT29" s="52" t="s">
        <v>156</v>
      </c>
      <c r="CU29" s="100" t="s">
        <v>156</v>
      </c>
      <c r="CV29" s="11"/>
      <c r="CW29" s="16"/>
      <c r="CX29" s="129"/>
      <c r="CY29" s="64" t="s">
        <v>88</v>
      </c>
      <c r="CZ29" s="52" t="s">
        <v>150</v>
      </c>
      <c r="DA29" s="52" t="s">
        <v>150</v>
      </c>
      <c r="DB29" s="52" t="s">
        <v>150</v>
      </c>
      <c r="DC29" s="52" t="s">
        <v>150</v>
      </c>
      <c r="DD29" s="52" t="s">
        <v>150</v>
      </c>
      <c r="DE29" s="100" t="s">
        <v>150</v>
      </c>
      <c r="DF29" s="11"/>
      <c r="DG29" s="16"/>
      <c r="DH29" s="129"/>
      <c r="DI29" s="64" t="s">
        <v>88</v>
      </c>
      <c r="DJ29" s="52"/>
      <c r="DK29" s="52"/>
      <c r="DL29" s="52"/>
      <c r="DM29" s="52"/>
      <c r="DN29" s="52"/>
      <c r="DO29" s="100"/>
      <c r="DP29" s="11"/>
      <c r="DQ29" s="16"/>
      <c r="DR29" s="129"/>
      <c r="DS29" s="64" t="s">
        <v>88</v>
      </c>
      <c r="DT29" s="52"/>
      <c r="DU29" s="52"/>
      <c r="DV29" s="52"/>
      <c r="DW29" s="52"/>
      <c r="DX29" s="52"/>
      <c r="DY29" s="100"/>
      <c r="DZ29" s="11"/>
      <c r="EA29" s="16"/>
      <c r="EB29" s="129"/>
      <c r="EC29" s="64" t="s">
        <v>88</v>
      </c>
      <c r="ED29" s="52"/>
      <c r="EE29" s="52"/>
      <c r="EF29" s="52"/>
      <c r="EG29" s="52"/>
      <c r="EH29" s="52"/>
      <c r="EI29" s="100"/>
      <c r="EJ29" s="11"/>
      <c r="EK29" s="16"/>
      <c r="EL29" s="137"/>
      <c r="EV29" s="137"/>
      <c r="FF29" s="137"/>
      <c r="FP29" s="137"/>
      <c r="FZ29" s="137"/>
      <c r="GJ29" s="137"/>
      <c r="GT29" s="137"/>
      <c r="HD29" s="137"/>
      <c r="HN29" s="137"/>
      <c r="HX29" s="137"/>
    </row>
    <row xmlns:x14ac="http://schemas.microsoft.com/office/spreadsheetml/2009/9/ac" r="30" s="2" customFormat="true" ht="15" customHeight="true" x14ac:dyDescent="0.25">
      <c r="A30" s="413" t="str">
        <f ca="true">IF(ISBLANK('Data Summary'!A32),"",'Data Summary'!A32)</f>
        <v/>
      </c>
      <c r="B30" s="129"/>
      <c r="C30" s="64" t="s">
        <v>112</v>
      </c>
      <c r="D30" s="52"/>
      <c r="E30" s="52"/>
      <c r="F30" s="52"/>
      <c r="G30" s="52"/>
      <c r="H30" s="52"/>
      <c r="I30" s="100"/>
      <c r="J30" s="11"/>
      <c r="K30" s="11"/>
      <c r="L30" s="129"/>
      <c r="M30" s="64" t="s">
        <v>112</v>
      </c>
      <c r="N30" s="52" t="s">
        <v>156</v>
      </c>
      <c r="O30" s="52" t="s">
        <v>156</v>
      </c>
      <c r="P30" s="52" t="s">
        <v>156</v>
      </c>
      <c r="Q30" s="52"/>
      <c r="R30" s="52" t="s">
        <v>156</v>
      </c>
      <c r="S30" s="100"/>
      <c r="T30" s="11"/>
      <c r="U30" s="16"/>
      <c r="V30" s="129"/>
      <c r="W30" s="64" t="s">
        <v>112</v>
      </c>
      <c r="X30" s="52"/>
      <c r="Y30" s="52"/>
      <c r="Z30" s="52"/>
      <c r="AA30" s="52"/>
      <c r="AB30" s="52"/>
      <c r="AC30" s="100"/>
      <c r="AD30" s="11"/>
      <c r="AE30" s="16"/>
      <c r="AF30" s="129"/>
      <c r="AG30" s="64" t="s">
        <v>112</v>
      </c>
      <c r="AH30" s="52" t="s">
        <v>150</v>
      </c>
      <c r="AI30" s="52"/>
      <c r="AJ30" s="52"/>
      <c r="AK30" s="52"/>
      <c r="AL30" s="52"/>
      <c r="AM30" s="100"/>
      <c r="AN30" s="11"/>
      <c r="AO30" s="16"/>
      <c r="AP30" s="129"/>
      <c r="AQ30" s="64" t="s">
        <v>112</v>
      </c>
      <c r="AR30" s="52"/>
      <c r="AS30" s="52"/>
      <c r="AT30" s="52"/>
      <c r="AU30" s="52"/>
      <c r="AV30" s="52"/>
      <c r="AW30" s="100"/>
      <c r="AX30" s="11"/>
      <c r="AY30" s="16"/>
      <c r="AZ30" s="129"/>
      <c r="BA30" s="64" t="s">
        <v>112</v>
      </c>
      <c r="BB30" s="52" t="s">
        <v>150</v>
      </c>
      <c r="BC30" s="52"/>
      <c r="BD30" s="52"/>
      <c r="BE30" s="52"/>
      <c r="BF30" s="52"/>
      <c r="BG30" s="100"/>
      <c r="BH30" s="11"/>
      <c r="BI30" s="16"/>
      <c r="BJ30" s="129"/>
      <c r="BK30" s="64" t="s">
        <v>112</v>
      </c>
      <c r="BL30" s="52"/>
      <c r="BM30" s="52"/>
      <c r="BN30" s="52"/>
      <c r="BO30" s="52"/>
      <c r="BP30" s="52"/>
      <c r="BQ30" s="100"/>
      <c r="BR30" s="11"/>
      <c r="BS30" s="16"/>
      <c r="BT30" s="129"/>
      <c r="BU30" s="64" t="s">
        <v>112</v>
      </c>
      <c r="BV30" s="52" t="s">
        <v>150</v>
      </c>
      <c r="BW30" s="52" t="s">
        <v>150</v>
      </c>
      <c r="BX30" s="52" t="s">
        <v>150</v>
      </c>
      <c r="BY30" s="52" t="s">
        <v>150</v>
      </c>
      <c r="BZ30" s="52" t="s">
        <v>150</v>
      </c>
      <c r="CA30" s="100" t="s">
        <v>150</v>
      </c>
      <c r="CB30" s="11"/>
      <c r="CC30" s="16"/>
      <c r="CD30" s="129"/>
      <c r="CE30" s="64" t="s">
        <v>112</v>
      </c>
      <c r="CF30" s="52"/>
      <c r="CG30" s="52"/>
      <c r="CH30" s="52"/>
      <c r="CI30" s="52"/>
      <c r="CJ30" s="52"/>
      <c r="CK30" s="100"/>
      <c r="CL30" s="11"/>
      <c r="CM30" s="16"/>
      <c r="CN30" s="129"/>
      <c r="CO30" s="64" t="s">
        <v>112</v>
      </c>
      <c r="CP30" s="52" t="s">
        <v>150</v>
      </c>
      <c r="CQ30" s="52" t="s">
        <v>150</v>
      </c>
      <c r="CR30" s="52" t="s">
        <v>150</v>
      </c>
      <c r="CS30" s="52"/>
      <c r="CT30" s="52" t="s">
        <v>150</v>
      </c>
      <c r="CU30" s="100" t="s">
        <v>150</v>
      </c>
      <c r="CV30" s="11"/>
      <c r="CW30" s="16"/>
      <c r="CX30" s="129"/>
      <c r="CY30" s="64" t="s">
        <v>112</v>
      </c>
      <c r="CZ30" s="52" t="s">
        <v>150</v>
      </c>
      <c r="DA30" s="52" t="s">
        <v>150</v>
      </c>
      <c r="DB30" s="52" t="s">
        <v>150</v>
      </c>
      <c r="DC30" s="52" t="s">
        <v>150</v>
      </c>
      <c r="DD30" s="52" t="s">
        <v>150</v>
      </c>
      <c r="DE30" s="100" t="s">
        <v>150</v>
      </c>
      <c r="DF30" s="11"/>
      <c r="DG30" s="16"/>
      <c r="DH30" s="129"/>
      <c r="DI30" s="64" t="s">
        <v>112</v>
      </c>
      <c r="DJ30" s="52"/>
      <c r="DK30" s="52"/>
      <c r="DL30" s="52"/>
      <c r="DM30" s="52"/>
      <c r="DN30" s="52"/>
      <c r="DO30" s="100"/>
      <c r="DP30" s="11"/>
      <c r="DQ30" s="16"/>
      <c r="DR30" s="129"/>
      <c r="DS30" s="64" t="s">
        <v>112</v>
      </c>
      <c r="DT30" s="52"/>
      <c r="DU30" s="52"/>
      <c r="DV30" s="52"/>
      <c r="DW30" s="52"/>
      <c r="DX30" s="52"/>
      <c r="DY30" s="100"/>
      <c r="DZ30" s="11"/>
      <c r="EA30" s="16"/>
      <c r="EB30" s="129"/>
      <c r="EC30" s="64" t="s">
        <v>112</v>
      </c>
      <c r="ED30" s="52"/>
      <c r="EE30" s="52"/>
      <c r="EF30" s="52"/>
      <c r="EG30" s="52"/>
      <c r="EH30" s="52"/>
      <c r="EI30" s="100"/>
      <c r="EJ30" s="11"/>
      <c r="EK30" s="16"/>
      <c r="EL30" s="137"/>
      <c r="EV30" s="137"/>
      <c r="FF30" s="137"/>
      <c r="FP30" s="137"/>
      <c r="FZ30" s="137"/>
      <c r="GJ30" s="137"/>
      <c r="GT30" s="137"/>
      <c r="HD30" s="137"/>
      <c r="HN30" s="137"/>
      <c r="HX30" s="137"/>
    </row>
    <row xmlns:x14ac="http://schemas.microsoft.com/office/spreadsheetml/2009/9/ac" r="31" ht="16.5" customHeight="true" x14ac:dyDescent="0.25">
      <c r="A31" s="413" t="str">
        <f ca="true">IF(ISBLANK('Data Summary'!A33),"",'Data Summary'!A33)</f>
        <v/>
      </c>
      <c r="B31" s="129"/>
      <c r="C31" s="64" t="s">
        <v>113</v>
      </c>
      <c r="D31" s="52"/>
      <c r="E31" s="52"/>
      <c r="F31" s="52"/>
      <c r="G31" s="52"/>
      <c r="H31" s="52"/>
      <c r="I31" s="100"/>
      <c r="J31" s="11"/>
      <c r="K31" s="11"/>
      <c r="L31" s="129"/>
      <c r="M31" s="64" t="s">
        <v>113</v>
      </c>
      <c r="N31" s="52"/>
      <c r="O31" s="52"/>
      <c r="P31" s="52"/>
      <c r="Q31" s="52"/>
      <c r="R31" s="52"/>
      <c r="S31" s="100"/>
      <c r="T31" s="11"/>
      <c r="U31" s="16"/>
      <c r="V31" s="129"/>
      <c r="W31" s="64" t="s">
        <v>113</v>
      </c>
      <c r="X31" s="52"/>
      <c r="Y31" s="52"/>
      <c r="Z31" s="52"/>
      <c r="AA31" s="52"/>
      <c r="AB31" s="52"/>
      <c r="AC31" s="100"/>
      <c r="AD31" s="11"/>
      <c r="AE31" s="16"/>
      <c r="AF31" s="129"/>
      <c r="AG31" s="64" t="s">
        <v>113</v>
      </c>
      <c r="AH31" s="52"/>
      <c r="AI31" s="52"/>
      <c r="AJ31" s="52"/>
      <c r="AK31" s="52"/>
      <c r="AL31" s="52"/>
      <c r="AM31" s="100"/>
      <c r="AN31" s="11"/>
      <c r="AO31" s="16"/>
      <c r="AP31" s="129"/>
      <c r="AQ31" s="64" t="s">
        <v>113</v>
      </c>
      <c r="AR31" s="52"/>
      <c r="AS31" s="52"/>
      <c r="AT31" s="52"/>
      <c r="AU31" s="52"/>
      <c r="AV31" s="52"/>
      <c r="AW31" s="100"/>
      <c r="AX31" s="11"/>
      <c r="AY31" s="16"/>
      <c r="AZ31" s="129"/>
      <c r="BA31" s="64" t="s">
        <v>113</v>
      </c>
      <c r="BB31" s="52"/>
      <c r="BC31" s="52"/>
      <c r="BD31" s="52"/>
      <c r="BE31" s="52"/>
      <c r="BF31" s="52"/>
      <c r="BG31" s="100"/>
      <c r="BH31" s="11"/>
      <c r="BI31" s="16"/>
      <c r="BJ31" s="129"/>
      <c r="BK31" s="64" t="s">
        <v>113</v>
      </c>
      <c r="BL31" s="52"/>
      <c r="BM31" s="52"/>
      <c r="BN31" s="52"/>
      <c r="BO31" s="52"/>
      <c r="BP31" s="52"/>
      <c r="BQ31" s="100"/>
      <c r="BR31" s="11"/>
      <c r="BS31" s="16"/>
      <c r="BT31" s="129"/>
      <c r="BU31" s="64" t="s">
        <v>113</v>
      </c>
      <c r="BV31" s="52"/>
      <c r="BW31" s="52"/>
      <c r="BX31" s="52"/>
      <c r="BY31" s="52"/>
      <c r="BZ31" s="52"/>
      <c r="CA31" s="100"/>
      <c r="CB31" s="11"/>
      <c r="CC31" s="16"/>
      <c r="CD31" s="129"/>
      <c r="CE31" s="64" t="s">
        <v>113</v>
      </c>
      <c r="CF31" s="52"/>
      <c r="CG31" s="52"/>
      <c r="CH31" s="52"/>
      <c r="CI31" s="52"/>
      <c r="CJ31" s="52"/>
      <c r="CK31" s="100"/>
      <c r="CL31" s="11"/>
      <c r="CM31" s="16"/>
      <c r="CN31" s="129"/>
      <c r="CO31" s="64" t="s">
        <v>113</v>
      </c>
      <c r="CP31" s="52"/>
      <c r="CQ31" s="52"/>
      <c r="CR31" s="52"/>
      <c r="CS31" s="52"/>
      <c r="CT31" s="52"/>
      <c r="CU31" s="100"/>
      <c r="CV31" s="11"/>
      <c r="CW31" s="16"/>
      <c r="CX31" s="129"/>
      <c r="CY31" s="64" t="s">
        <v>113</v>
      </c>
      <c r="CZ31" s="52" t="s">
        <v>150</v>
      </c>
      <c r="DA31" s="52" t="s">
        <v>150</v>
      </c>
      <c r="DB31" s="52" t="s">
        <v>150</v>
      </c>
      <c r="DC31" s="52" t="s">
        <v>150</v>
      </c>
      <c r="DD31" s="52" t="s">
        <v>150</v>
      </c>
      <c r="DE31" s="100" t="s">
        <v>150</v>
      </c>
      <c r="DF31" s="11"/>
      <c r="DG31" s="16"/>
      <c r="DH31" s="129"/>
      <c r="DI31" s="64" t="s">
        <v>113</v>
      </c>
      <c r="DJ31" s="52"/>
      <c r="DK31" s="52"/>
      <c r="DL31" s="52"/>
      <c r="DM31" s="52"/>
      <c r="DN31" s="52"/>
      <c r="DO31" s="100"/>
      <c r="DP31" s="11"/>
      <c r="DQ31" s="16"/>
      <c r="DR31" s="129"/>
      <c r="DS31" s="64" t="s">
        <v>113</v>
      </c>
      <c r="DT31" s="52"/>
      <c r="DU31" s="52"/>
      <c r="DV31" s="52"/>
      <c r="DW31" s="52"/>
      <c r="DX31" s="52"/>
      <c r="DY31" s="100"/>
      <c r="DZ31" s="11"/>
      <c r="EA31" s="16"/>
      <c r="EB31" s="129"/>
      <c r="EC31" s="64" t="s">
        <v>113</v>
      </c>
      <c r="ED31" s="52"/>
      <c r="EE31" s="52"/>
      <c r="EF31" s="52"/>
      <c r="EG31" s="52"/>
      <c r="EH31" s="52"/>
      <c r="EI31" s="100"/>
      <c r="EJ31" s="11"/>
      <c r="EK31" s="16"/>
    </row>
    <row xmlns:x14ac="http://schemas.microsoft.com/office/spreadsheetml/2009/9/ac" r="32" ht="16.5" customHeight="true" x14ac:dyDescent="0.25">
      <c r="A32" s="413" t="str">
        <f ca="true">IF(ISBLANK('Data Summary'!A34),"",'Data Summary'!A34)</f>
        <v/>
      </c>
      <c r="B32" s="129"/>
      <c r="C32" s="64" t="s">
        <v>89</v>
      </c>
      <c r="D32" s="52"/>
      <c r="E32" s="52"/>
      <c r="F32" s="52"/>
      <c r="G32" s="52"/>
      <c r="H32" s="52"/>
      <c r="I32" s="100"/>
      <c r="J32" s="11"/>
      <c r="K32" s="11"/>
      <c r="L32" s="129"/>
      <c r="M32" s="64" t="s">
        <v>89</v>
      </c>
      <c r="N32" s="52" t="s">
        <v>156</v>
      </c>
      <c r="O32" s="52" t="s">
        <v>156</v>
      </c>
      <c r="P32" s="52" t="s">
        <v>156</v>
      </c>
      <c r="Q32" s="52"/>
      <c r="R32" s="52" t="s">
        <v>156</v>
      </c>
      <c r="S32" s="100"/>
      <c r="T32" s="11"/>
      <c r="U32" s="16"/>
      <c r="V32" s="129"/>
      <c r="W32" s="64" t="s">
        <v>89</v>
      </c>
      <c r="X32" s="52" t="s">
        <v>156</v>
      </c>
      <c r="Y32" s="52"/>
      <c r="Z32" s="52"/>
      <c r="AA32" s="52"/>
      <c r="AB32" s="52" t="s">
        <v>156</v>
      </c>
      <c r="AC32" s="100"/>
      <c r="AD32" s="11"/>
      <c r="AE32" s="16"/>
      <c r="AF32" s="129"/>
      <c r="AG32" s="64" t="s">
        <v>89</v>
      </c>
      <c r="AH32" s="52" t="s">
        <v>156</v>
      </c>
      <c r="AI32" s="52"/>
      <c r="AJ32" s="52"/>
      <c r="AK32" s="52"/>
      <c r="AL32" s="52"/>
      <c r="AM32" s="100"/>
      <c r="AN32" s="11"/>
      <c r="AO32" s="16"/>
      <c r="AP32" s="129"/>
      <c r="AQ32" s="64" t="s">
        <v>89</v>
      </c>
      <c r="AR32" s="52"/>
      <c r="AS32" s="52"/>
      <c r="AT32" s="52"/>
      <c r="AU32" s="52"/>
      <c r="AV32" s="52"/>
      <c r="AW32" s="100"/>
      <c r="AX32" s="11"/>
      <c r="AY32" s="16"/>
      <c r="AZ32" s="129"/>
      <c r="BA32" s="64" t="s">
        <v>89</v>
      </c>
      <c r="BB32" s="52" t="s">
        <v>156</v>
      </c>
      <c r="BC32" s="52"/>
      <c r="BD32" s="52"/>
      <c r="BE32" s="52"/>
      <c r="BF32" s="52"/>
      <c r="BG32" s="100"/>
      <c r="BH32" s="11"/>
      <c r="BI32" s="16"/>
      <c r="BJ32" s="129"/>
      <c r="BK32" s="64" t="s">
        <v>89</v>
      </c>
      <c r="BL32" s="52"/>
      <c r="BM32" s="52"/>
      <c r="BN32" s="52"/>
      <c r="BO32" s="52"/>
      <c r="BP32" s="52"/>
      <c r="BQ32" s="100"/>
      <c r="BR32" s="11"/>
      <c r="BS32" s="16"/>
      <c r="BT32" s="129"/>
      <c r="BU32" s="64" t="s">
        <v>89</v>
      </c>
      <c r="BV32" s="52" t="s">
        <v>156</v>
      </c>
      <c r="BW32" s="52" t="s">
        <v>156</v>
      </c>
      <c r="BX32" s="52" t="s">
        <v>156</v>
      </c>
      <c r="BY32" s="52" t="s">
        <v>156</v>
      </c>
      <c r="BZ32" s="52" t="s">
        <v>156</v>
      </c>
      <c r="CA32" s="100" t="s">
        <v>156</v>
      </c>
      <c r="CB32" s="11"/>
      <c r="CC32" s="16"/>
      <c r="CD32" s="129"/>
      <c r="CE32" s="64" t="s">
        <v>89</v>
      </c>
      <c r="CF32" s="52"/>
      <c r="CG32" s="52"/>
      <c r="CH32" s="52"/>
      <c r="CI32" s="52"/>
      <c r="CJ32" s="52"/>
      <c r="CK32" s="100"/>
      <c r="CL32" s="11"/>
      <c r="CM32" s="16"/>
      <c r="CN32" s="129"/>
      <c r="CO32" s="64" t="s">
        <v>89</v>
      </c>
      <c r="CP32" s="52" t="s">
        <v>150</v>
      </c>
      <c r="CQ32" s="52" t="s">
        <v>150</v>
      </c>
      <c r="CR32" s="52" t="s">
        <v>150</v>
      </c>
      <c r="CS32" s="52"/>
      <c r="CT32" s="52" t="s">
        <v>150</v>
      </c>
      <c r="CU32" s="100" t="s">
        <v>150</v>
      </c>
      <c r="CV32" s="11"/>
      <c r="CW32" s="16"/>
      <c r="CX32" s="129"/>
      <c r="CY32" s="64" t="s">
        <v>89</v>
      </c>
      <c r="CZ32" s="52" t="s">
        <v>150</v>
      </c>
      <c r="DA32" s="52" t="s">
        <v>150</v>
      </c>
      <c r="DB32" s="52" t="s">
        <v>150</v>
      </c>
      <c r="DC32" s="52" t="s">
        <v>150</v>
      </c>
      <c r="DD32" s="52" t="s">
        <v>150</v>
      </c>
      <c r="DE32" s="100" t="s">
        <v>150</v>
      </c>
      <c r="DF32" s="11"/>
      <c r="DG32" s="16"/>
      <c r="DH32" s="129"/>
      <c r="DI32" s="64" t="s">
        <v>89</v>
      </c>
      <c r="DJ32" s="52"/>
      <c r="DK32" s="52"/>
      <c r="DL32" s="52"/>
      <c r="DM32" s="52"/>
      <c r="DN32" s="52"/>
      <c r="DO32" s="100"/>
      <c r="DP32" s="11"/>
      <c r="DQ32" s="16"/>
      <c r="DR32" s="129"/>
      <c r="DS32" s="64" t="s">
        <v>89</v>
      </c>
      <c r="DT32" s="52"/>
      <c r="DU32" s="52"/>
      <c r="DV32" s="52"/>
      <c r="DW32" s="52"/>
      <c r="DX32" s="52"/>
      <c r="DY32" s="100"/>
      <c r="DZ32" s="11"/>
      <c r="EA32" s="16"/>
      <c r="EB32" s="129"/>
      <c r="EC32" s="64" t="s">
        <v>89</v>
      </c>
      <c r="ED32" s="52"/>
      <c r="EE32" s="52"/>
      <c r="EF32" s="52"/>
      <c r="EG32" s="52"/>
      <c r="EH32" s="52"/>
      <c r="EI32" s="100"/>
      <c r="EJ32" s="11"/>
      <c r="EK32" s="16"/>
    </row>
    <row xmlns:x14ac="http://schemas.microsoft.com/office/spreadsheetml/2009/9/ac" r="33" ht="16.5" customHeight="true" x14ac:dyDescent="0.25">
      <c r="A33" s="413" t="str">
        <f ca="true">IF(ISBLANK('Data Summary'!A35),"",'Data Summary'!A35)</f>
        <v/>
      </c>
      <c r="B33" s="130"/>
      <c r="C33" s="12" t="s">
        <v>23</v>
      </c>
      <c r="D33" s="71"/>
      <c r="E33" s="71"/>
      <c r="F33" s="71"/>
      <c r="G33" s="72"/>
      <c r="H33" s="73"/>
      <c r="I33" s="74"/>
      <c r="J33" s="11"/>
      <c r="K33" s="11"/>
      <c r="L33" s="130"/>
      <c r="M33" s="12" t="s">
        <v>23</v>
      </c>
      <c r="N33" s="71"/>
      <c r="O33" s="10"/>
      <c r="P33" s="10"/>
      <c r="Q33" s="72"/>
      <c r="R33" s="73"/>
      <c r="S33" s="74"/>
      <c r="T33" s="11"/>
      <c r="U33" s="16"/>
      <c r="V33" s="130"/>
      <c r="W33" s="12" t="s">
        <v>23</v>
      </c>
      <c r="X33" s="71"/>
      <c r="Y33" s="10"/>
      <c r="Z33" s="10"/>
      <c r="AA33" s="72"/>
      <c r="AB33" s="73"/>
      <c r="AC33" s="74"/>
      <c r="AD33" s="11"/>
      <c r="AE33" s="16"/>
      <c r="AF33" s="130"/>
      <c r="AG33" s="12" t="s">
        <v>23</v>
      </c>
      <c r="AH33" s="71"/>
      <c r="AI33" s="10"/>
      <c r="AJ33" s="10"/>
      <c r="AK33" s="72"/>
      <c r="AL33" s="73"/>
      <c r="AM33" s="74"/>
      <c r="AN33" s="11"/>
      <c r="AO33" s="16"/>
      <c r="AP33" s="130"/>
      <c r="AQ33" s="12" t="s">
        <v>23</v>
      </c>
      <c r="AR33" s="71"/>
      <c r="AS33" s="10"/>
      <c r="AT33" s="10"/>
      <c r="AU33" s="72"/>
      <c r="AV33" s="73"/>
      <c r="AW33" s="74"/>
      <c r="AX33" s="11"/>
      <c r="AY33" s="16"/>
      <c r="AZ33" s="130"/>
      <c r="BA33" s="12" t="s">
        <v>23</v>
      </c>
      <c r="BB33" s="71"/>
      <c r="BC33" s="10"/>
      <c r="BD33" s="10"/>
      <c r="BE33" s="72"/>
      <c r="BF33" s="73"/>
      <c r="BG33" s="74"/>
      <c r="BH33" s="11"/>
      <c r="BI33" s="16"/>
      <c r="BJ33" s="130"/>
      <c r="BK33" s="12" t="s">
        <v>23</v>
      </c>
      <c r="BL33" s="71"/>
      <c r="BM33" s="10"/>
      <c r="BN33" s="10"/>
      <c r="BO33" s="72"/>
      <c r="BP33" s="73"/>
      <c r="BQ33" s="74"/>
      <c r="BR33" s="11"/>
      <c r="BS33" s="16"/>
      <c r="BT33" s="130"/>
      <c r="BU33" s="12" t="s">
        <v>23</v>
      </c>
      <c r="BV33" s="71"/>
      <c r="BW33" s="10"/>
      <c r="BX33" s="10"/>
      <c r="BY33" s="72"/>
      <c r="BZ33" s="73"/>
      <c r="CA33" s="74"/>
      <c r="CB33" s="11"/>
      <c r="CC33" s="16"/>
      <c r="CD33" s="130"/>
      <c r="CE33" s="12" t="s">
        <v>23</v>
      </c>
      <c r="CF33" s="71"/>
      <c r="CG33" s="10"/>
      <c r="CH33" s="10"/>
      <c r="CI33" s="72"/>
      <c r="CJ33" s="73"/>
      <c r="CK33" s="74"/>
      <c r="CL33" s="11"/>
      <c r="CM33" s="16"/>
      <c r="CN33" s="130"/>
      <c r="CO33" s="12" t="s">
        <v>23</v>
      </c>
      <c r="CP33" s="71" t="s">
        <v>263</v>
      </c>
      <c r="CQ33" s="10" t="s">
        <v>263</v>
      </c>
      <c r="CR33" s="10" t="s">
        <v>263</v>
      </c>
      <c r="CS33" s="72" t="s">
        <v>263</v>
      </c>
      <c r="CT33" s="73" t="s">
        <v>263</v>
      </c>
      <c r="CU33" s="74" t="s">
        <v>263</v>
      </c>
      <c r="CV33" s="11"/>
      <c r="CW33" s="16"/>
      <c r="CX33" s="130"/>
      <c r="CY33" s="12" t="s">
        <v>23</v>
      </c>
      <c r="CZ33" s="71" t="s">
        <v>263</v>
      </c>
      <c r="DA33" s="10" t="s">
        <v>263</v>
      </c>
      <c r="DB33" s="10" t="s">
        <v>263</v>
      </c>
      <c r="DC33" s="72" t="s">
        <v>263</v>
      </c>
      <c r="DD33" s="73" t="s">
        <v>263</v>
      </c>
      <c r="DE33" s="74" t="s">
        <v>263</v>
      </c>
      <c r="DF33" s="11"/>
      <c r="DG33" s="16"/>
      <c r="DH33" s="130"/>
      <c r="DI33" s="12" t="s">
        <v>23</v>
      </c>
      <c r="DJ33" s="71"/>
      <c r="DK33" s="10"/>
      <c r="DL33" s="10"/>
      <c r="DM33" s="72"/>
      <c r="DN33" s="73"/>
      <c r="DO33" s="74"/>
      <c r="DP33" s="11"/>
      <c r="DQ33" s="16"/>
      <c r="DR33" s="130"/>
      <c r="DS33" s="12" t="s">
        <v>23</v>
      </c>
      <c r="DT33" s="71"/>
      <c r="DU33" s="10"/>
      <c r="DV33" s="10"/>
      <c r="DW33" s="72"/>
      <c r="DX33" s="73"/>
      <c r="DY33" s="74"/>
      <c r="DZ33" s="11"/>
      <c r="EA33" s="16"/>
      <c r="EB33" s="130"/>
      <c r="EC33" s="12" t="s">
        <v>23</v>
      </c>
      <c r="ED33" s="71"/>
      <c r="EE33" s="10"/>
      <c r="EF33" s="10"/>
      <c r="EG33" s="72"/>
      <c r="EH33" s="73"/>
      <c r="EI33" s="74"/>
      <c r="EJ33" s="11"/>
      <c r="EK33" s="16"/>
    </row>
    <row xmlns:x14ac="http://schemas.microsoft.com/office/spreadsheetml/2009/9/ac" r="34" s="3" customFormat="true" ht="16.5" customHeight="true" thickBot="true" x14ac:dyDescent="0.3">
      <c r="A34" s="413" t="str">
        <f ca="true">IF(ISBLANK('Data Summary'!A36),"",'Data Summary'!A36)</f>
        <v/>
      </c>
      <c r="B34" s="131"/>
      <c r="C34" s="28" t="s">
        <v>20</v>
      </c>
      <c r="D34" s="76">
        <f>H34</f>
        <v>148</v>
      </c>
      <c r="E34" s="76">
        <f>1+24+20+36</f>
        <v>81</v>
      </c>
      <c r="F34" s="76">
        <v>63</v>
      </c>
      <c r="G34" s="76"/>
      <c r="H34" s="76">
        <f>179-31</f>
        <v>148</v>
      </c>
      <c r="I34" s="77"/>
      <c r="J34" s="25"/>
      <c r="K34" s="25"/>
      <c r="L34" s="131"/>
      <c r="M34" s="28" t="s">
        <v>20</v>
      </c>
      <c r="N34" s="76">
        <f>R34</f>
        <v>330</v>
      </c>
      <c r="O34" s="76">
        <v>228</v>
      </c>
      <c r="P34" s="76">
        <v>102</v>
      </c>
      <c r="Q34" s="76"/>
      <c r="R34" s="76">
        <v>330</v>
      </c>
      <c r="S34" s="83"/>
      <c r="T34" s="25"/>
      <c r="U34" s="18"/>
      <c r="V34" s="131"/>
      <c r="W34" s="28" t="s">
        <v>20</v>
      </c>
      <c r="X34" s="76"/>
      <c r="Y34" s="76"/>
      <c r="Z34" s="76"/>
      <c r="AA34" s="76"/>
      <c r="AB34" s="76"/>
      <c r="AC34" s="83"/>
      <c r="AD34" s="25"/>
      <c r="AE34" s="18"/>
      <c r="AF34" s="131"/>
      <c r="AG34" s="28" t="s">
        <v>20</v>
      </c>
      <c r="AH34" s="76"/>
      <c r="AI34" s="76"/>
      <c r="AJ34" s="76"/>
      <c r="AK34" s="76"/>
      <c r="AL34" s="76"/>
      <c r="AM34" s="83"/>
      <c r="AN34" s="25"/>
      <c r="AO34" s="18"/>
      <c r="AP34" s="131"/>
      <c r="AQ34" s="28" t="s">
        <v>20</v>
      </c>
      <c r="AR34" s="76"/>
      <c r="AS34" s="76"/>
      <c r="AT34" s="76"/>
      <c r="AU34" s="76"/>
      <c r="AV34" s="76"/>
      <c r="AW34" s="83"/>
      <c r="AX34" s="25"/>
      <c r="AY34" s="18"/>
      <c r="AZ34" s="131"/>
      <c r="BA34" s="28" t="s">
        <v>20</v>
      </c>
      <c r="BB34" s="76"/>
      <c r="BC34" s="76"/>
      <c r="BD34" s="76"/>
      <c r="BE34" s="76"/>
      <c r="BF34" s="76"/>
      <c r="BG34" s="83"/>
      <c r="BH34" s="25"/>
      <c r="BI34" s="18"/>
      <c r="BJ34" s="131"/>
      <c r="BK34" s="28" t="s">
        <v>20</v>
      </c>
      <c r="BL34" s="76"/>
      <c r="BM34" s="76"/>
      <c r="BN34" s="76"/>
      <c r="BO34" s="76"/>
      <c r="BP34" s="76"/>
      <c r="BQ34" s="83"/>
      <c r="BR34" s="25"/>
      <c r="BS34" s="18"/>
      <c r="BT34" s="131"/>
      <c r="BU34" s="28" t="s">
        <v>20</v>
      </c>
      <c r="BV34" s="76"/>
      <c r="BW34" s="76"/>
      <c r="BX34" s="76"/>
      <c r="BY34" s="76"/>
      <c r="BZ34" s="76"/>
      <c r="CA34" s="83"/>
      <c r="CB34" s="25"/>
      <c r="CC34" s="18"/>
      <c r="CD34" s="131"/>
      <c r="CE34" s="28" t="s">
        <v>20</v>
      </c>
      <c r="CF34" s="76"/>
      <c r="CG34" s="76"/>
      <c r="CH34" s="76"/>
      <c r="CI34" s="76"/>
      <c r="CJ34" s="76"/>
      <c r="CK34" s="83"/>
      <c r="CL34" s="25"/>
      <c r="CM34" s="18"/>
      <c r="CN34" s="131"/>
      <c r="CO34" s="28" t="s">
        <v>20</v>
      </c>
      <c r="CP34" s="76">
        <v>245</v>
      </c>
      <c r="CQ34" s="76">
        <v>180</v>
      </c>
      <c r="CR34" s="76">
        <v>65</v>
      </c>
      <c r="CS34" s="76" t="s">
        <v>263</v>
      </c>
      <c r="CT34" s="76">
        <v>245</v>
      </c>
      <c r="CU34" s="83">
        <v>172</v>
      </c>
      <c r="CV34" s="25"/>
      <c r="CW34" s="18"/>
      <c r="CX34" s="131"/>
      <c r="CY34" s="28" t="s">
        <v>20</v>
      </c>
      <c r="CZ34" s="76">
        <v>12090</v>
      </c>
      <c r="DA34" s="76">
        <v>5468</v>
      </c>
      <c r="DB34" s="76">
        <v>6622</v>
      </c>
      <c r="DC34" s="76">
        <v>5339</v>
      </c>
      <c r="DD34" s="76">
        <v>11837</v>
      </c>
      <c r="DE34" s="83">
        <v>2516</v>
      </c>
      <c r="DF34" s="25"/>
      <c r="DG34" s="18"/>
      <c r="DH34" s="131"/>
      <c r="DI34" s="28" t="s">
        <v>20</v>
      </c>
      <c r="DJ34" s="76"/>
      <c r="DK34" s="76"/>
      <c r="DL34" s="76"/>
      <c r="DM34" s="76"/>
      <c r="DN34" s="76"/>
      <c r="DO34" s="83"/>
      <c r="DP34" s="25"/>
      <c r="DQ34" s="18"/>
      <c r="DR34" s="131"/>
      <c r="DS34" s="28" t="s">
        <v>20</v>
      </c>
      <c r="DT34" s="76"/>
      <c r="DU34" s="76"/>
      <c r="DV34" s="76"/>
      <c r="DW34" s="76"/>
      <c r="DX34" s="76"/>
      <c r="DY34" s="83"/>
      <c r="DZ34" s="25"/>
      <c r="EA34" s="18"/>
      <c r="EB34" s="131"/>
      <c r="EC34" s="28" t="s">
        <v>20</v>
      </c>
      <c r="ED34" s="76"/>
      <c r="EE34" s="76"/>
      <c r="EF34" s="76"/>
      <c r="EG34" s="76"/>
      <c r="EH34" s="76"/>
      <c r="EI34" s="83"/>
      <c r="EJ34" s="25"/>
      <c r="EK34" s="18"/>
      <c r="EL34" s="132"/>
      <c r="EV34" s="132"/>
      <c r="FF34" s="132"/>
      <c r="FP34" s="132"/>
      <c r="FZ34" s="132"/>
      <c r="GJ34" s="132"/>
      <c r="GT34" s="132"/>
      <c r="HD34" s="132"/>
      <c r="HN34" s="132"/>
      <c r="HX34" s="132"/>
    </row>
    <row xmlns:x14ac="http://schemas.microsoft.com/office/spreadsheetml/2009/9/ac" r="35" s="3" customFormat="true" x14ac:dyDescent="0.25">
      <c r="A35" s="413"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413"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413"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413"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413"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413"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413"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413"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413"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413"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413"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413"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413"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413"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413"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413"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413"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413"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413"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413"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413"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413"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413"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413"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413"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413"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413"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413"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413"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413"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413"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413"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413"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413"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413"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413"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413"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413"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413"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413"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413"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413"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413"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413"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413"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413"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413"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413"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413"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413"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413"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413"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413"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413"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413"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413"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413"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413"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413"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413"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413"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413"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413"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413"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413"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413"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413"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413"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413"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413"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413"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413"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413"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413"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413"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413"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413"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413"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413"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413"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413"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413"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413"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413"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413"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413"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413"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413"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413"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413"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413"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413"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413"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413"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413"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413"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413"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413"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413"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413"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413"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413"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413"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413"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413"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413"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413"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413"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413"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413"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413"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413"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413"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413"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413"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413"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413"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409"/>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409"/>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409"/>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409"/>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409"/>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409"/>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409"/>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409"/>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409"/>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409"/>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409"/>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409"/>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409"/>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409"/>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409"/>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409"/>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409"/>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409"/>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409"/>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409"/>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409"/>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409"/>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409"/>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409"/>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409"/>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409"/>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409"/>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409"/>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409"/>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409"/>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409"/>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409"/>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409"/>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409"/>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409"/>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409"/>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409"/>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409"/>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409"/>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409"/>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409"/>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409"/>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409"/>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409"/>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409"/>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409"/>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409"/>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409"/>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409"/>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409"/>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409"/>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409"/>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409"/>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409"/>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409"/>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409"/>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409"/>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409"/>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409"/>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409"/>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409"/>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409"/>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409"/>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409"/>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409"/>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409"/>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409"/>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409"/>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409"/>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409"/>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409"/>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409"/>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409"/>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409"/>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409"/>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409"/>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409"/>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409"/>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409"/>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409"/>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409"/>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409"/>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409"/>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409"/>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409"/>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409"/>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409"/>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409"/>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409"/>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409"/>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409"/>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409"/>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409"/>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409"/>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409"/>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409"/>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409"/>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409"/>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409"/>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409"/>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409"/>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409"/>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409"/>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409"/>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409"/>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409"/>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409"/>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409"/>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409"/>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409"/>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409"/>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409"/>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409"/>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409"/>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409"/>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409"/>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409"/>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409"/>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409"/>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409"/>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409"/>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409"/>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409"/>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409"/>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409"/>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409"/>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409"/>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409"/>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409"/>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409"/>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409"/>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409"/>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409"/>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409"/>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409"/>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409"/>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409"/>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409"/>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409"/>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409"/>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409"/>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409"/>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409"/>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409"/>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409"/>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409"/>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409"/>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409"/>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409"/>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409"/>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409"/>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409"/>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409"/>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409"/>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409"/>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409"/>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409"/>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409"/>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409"/>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409"/>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409"/>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409"/>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409"/>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409"/>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409"/>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409"/>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409"/>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409"/>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409"/>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409"/>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409"/>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409"/>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409"/>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409"/>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409"/>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409"/>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409"/>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409"/>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409"/>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409"/>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409"/>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409"/>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409"/>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409"/>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409"/>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409"/>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409"/>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409"/>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409"/>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409"/>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409"/>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409"/>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409"/>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409"/>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409"/>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409"/>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409"/>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409"/>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409"/>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409"/>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409"/>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409"/>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409"/>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409"/>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409"/>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409"/>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409"/>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409"/>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409"/>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409"/>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409"/>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409"/>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409"/>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409"/>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409"/>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409"/>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409"/>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409"/>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409"/>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409"/>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409"/>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409"/>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409"/>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409"/>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409"/>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409"/>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409"/>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409"/>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409"/>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409"/>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409"/>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409"/>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409"/>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409"/>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409"/>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409"/>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409"/>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409"/>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409"/>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409"/>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409"/>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409"/>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409"/>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409"/>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409"/>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409"/>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409"/>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409"/>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409"/>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409"/>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409"/>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409"/>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409"/>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409"/>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409"/>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409"/>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409"/>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409"/>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409"/>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409"/>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409"/>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409"/>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409"/>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409"/>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409"/>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409"/>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409"/>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409"/>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409"/>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409"/>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409"/>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409"/>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409"/>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409"/>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409"/>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409"/>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409"/>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409"/>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409"/>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409"/>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409"/>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409"/>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409"/>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409"/>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409"/>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409"/>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409"/>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409"/>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409"/>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409"/>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409"/>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409"/>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409"/>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409"/>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409"/>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409"/>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409"/>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409"/>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409"/>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409"/>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409"/>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409"/>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409"/>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409"/>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409"/>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409"/>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409"/>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409"/>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409"/>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409"/>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409"/>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409"/>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409"/>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409"/>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409"/>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409"/>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409"/>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409"/>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409"/>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409"/>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409"/>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409"/>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409"/>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409"/>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409"/>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409"/>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409"/>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409"/>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409"/>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409"/>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409"/>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409"/>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409"/>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409"/>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409"/>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409"/>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409"/>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409"/>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409"/>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409"/>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409"/>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409"/>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409"/>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409"/>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409"/>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409"/>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409"/>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409"/>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409"/>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409"/>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409"/>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409"/>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409"/>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409"/>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409"/>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409"/>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409"/>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409"/>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409"/>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409"/>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409"/>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409"/>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409"/>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409"/>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409"/>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409"/>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409"/>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409"/>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409"/>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409"/>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409"/>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409"/>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409"/>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409"/>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409"/>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409"/>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409"/>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409"/>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409"/>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409"/>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409"/>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409"/>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409"/>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409"/>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409"/>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409"/>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409"/>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409"/>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409"/>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409"/>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409"/>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409"/>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409"/>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409"/>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409"/>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409"/>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409"/>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409"/>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409"/>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409"/>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409"/>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409"/>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409"/>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409"/>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409"/>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409"/>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409"/>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409"/>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409"/>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409"/>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409"/>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409"/>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409"/>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409"/>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409"/>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409"/>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409"/>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409"/>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409"/>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409"/>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409"/>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409"/>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409"/>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409"/>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409"/>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409"/>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409"/>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409"/>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409"/>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409"/>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409"/>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409"/>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409"/>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409"/>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409"/>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409"/>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409"/>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409"/>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409"/>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409"/>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409"/>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409"/>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409"/>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409"/>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409"/>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409"/>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409"/>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409"/>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409"/>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409"/>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409"/>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409"/>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409"/>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409"/>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409"/>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409"/>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409"/>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409"/>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409"/>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409"/>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409"/>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409"/>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409"/>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409"/>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409"/>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409"/>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409"/>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409"/>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409"/>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409"/>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409"/>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row xmlns:x14ac="http://schemas.microsoft.com/office/spreadsheetml/2009/9/ac" r="623" s="3" customFormat="true" x14ac:dyDescent="0.25">
      <c r="A623" s="409"/>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row>
    <row xmlns:x14ac="http://schemas.microsoft.com/office/spreadsheetml/2009/9/ac" r="624" s="3" customFormat="true" x14ac:dyDescent="0.25">
      <c r="A624" s="409"/>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row>
    <row xmlns:x14ac="http://schemas.microsoft.com/office/spreadsheetml/2009/9/ac" r="625" s="3" customFormat="true" x14ac:dyDescent="0.25">
      <c r="A625" s="409"/>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row>
    <row xmlns:x14ac="http://schemas.microsoft.com/office/spreadsheetml/2009/9/ac" r="626" s="3" customFormat="true" x14ac:dyDescent="0.25">
      <c r="A626" s="409"/>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row>
    <row xmlns:x14ac="http://schemas.microsoft.com/office/spreadsheetml/2009/9/ac" r="627" s="3" customFormat="true" x14ac:dyDescent="0.25">
      <c r="A627" s="409"/>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row>
    <row xmlns:x14ac="http://schemas.microsoft.com/office/spreadsheetml/2009/9/ac" r="628" s="3" customFormat="true" x14ac:dyDescent="0.25">
      <c r="A628" s="409"/>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row>
    <row xmlns:x14ac="http://schemas.microsoft.com/office/spreadsheetml/2009/9/ac" r="629" s="3" customFormat="true" x14ac:dyDescent="0.25">
      <c r="A629" s="409"/>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row>
    <row xmlns:x14ac="http://schemas.microsoft.com/office/spreadsheetml/2009/9/ac" r="630" s="3" customFormat="true" x14ac:dyDescent="0.25">
      <c r="A630" s="409"/>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row>
    <row xmlns:x14ac="http://schemas.microsoft.com/office/spreadsheetml/2009/9/ac" r="631" s="3" customFormat="true" x14ac:dyDescent="0.25">
      <c r="A631" s="409"/>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row>
    <row xmlns:x14ac="http://schemas.microsoft.com/office/spreadsheetml/2009/9/ac" r="632" s="3" customFormat="true" x14ac:dyDescent="0.25">
      <c r="A632" s="409"/>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row>
    <row xmlns:x14ac="http://schemas.microsoft.com/office/spreadsheetml/2009/9/ac" r="633" s="3" customFormat="true" x14ac:dyDescent="0.25">
      <c r="A633" s="409"/>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row>
    <row xmlns:x14ac="http://schemas.microsoft.com/office/spreadsheetml/2009/9/ac" r="634" s="3" customFormat="true" x14ac:dyDescent="0.25">
      <c r="A634" s="409"/>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row>
    <row xmlns:x14ac="http://schemas.microsoft.com/office/spreadsheetml/2009/9/ac" r="635" s="3" customFormat="true" x14ac:dyDescent="0.25">
      <c r="A635" s="409"/>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row>
    <row xmlns:x14ac="http://schemas.microsoft.com/office/spreadsheetml/2009/9/ac" r="636" s="3" customFormat="true" x14ac:dyDescent="0.25">
      <c r="A636" s="409"/>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row>
    <row xmlns:x14ac="http://schemas.microsoft.com/office/spreadsheetml/2009/9/ac" r="637" s="3" customFormat="true" x14ac:dyDescent="0.25">
      <c r="A637" s="409"/>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row>
    <row xmlns:x14ac="http://schemas.microsoft.com/office/spreadsheetml/2009/9/ac" r="638" s="3" customFormat="true" x14ac:dyDescent="0.25">
      <c r="A638" s="409"/>
      <c r="B638" s="132"/>
      <c r="L638" s="132"/>
      <c r="V638" s="132"/>
      <c r="AF638" s="132"/>
      <c r="AP638" s="132"/>
      <c r="AZ638" s="132"/>
      <c r="BA638" s="132"/>
      <c r="BJ638" s="132"/>
      <c r="BT638" s="132"/>
      <c r="CD638" s="132"/>
      <c r="CN638" s="132"/>
      <c r="CX638" s="132"/>
      <c r="DH638" s="132"/>
      <c r="DR638" s="132"/>
      <c r="EB638" s="132"/>
      <c r="EL638" s="132"/>
      <c r="EV638" s="132"/>
      <c r="FF638" s="132"/>
      <c r="FP638" s="132"/>
      <c r="FZ638" s="132"/>
      <c r="GJ638" s="132"/>
      <c r="GT638" s="132"/>
      <c r="HD638" s="132"/>
      <c r="HN638" s="132"/>
      <c r="HX638" s="132"/>
    </row>
    <row xmlns:x14ac="http://schemas.microsoft.com/office/spreadsheetml/2009/9/ac" r="639" s="3" customFormat="true" x14ac:dyDescent="0.25">
      <c r="A639" s="409"/>
      <c r="B639" s="132"/>
      <c r="L639" s="132"/>
      <c r="V639" s="132"/>
      <c r="AF639" s="132"/>
      <c r="AP639" s="132"/>
      <c r="AZ639" s="132"/>
      <c r="BA639" s="132"/>
      <c r="BJ639" s="132"/>
      <c r="BT639" s="132"/>
      <c r="CD639" s="132"/>
      <c r="CN639" s="132"/>
      <c r="CX639" s="132"/>
      <c r="DH639" s="132"/>
      <c r="DR639" s="132"/>
      <c r="EB639" s="132"/>
      <c r="EL639" s="132"/>
      <c r="EV639" s="132"/>
      <c r="FF639" s="132"/>
      <c r="FP639" s="132"/>
      <c r="FZ639" s="132"/>
      <c r="GJ639" s="132"/>
      <c r="GT639" s="132"/>
      <c r="HD639" s="132"/>
      <c r="HN639" s="132"/>
      <c r="HX639" s="132"/>
    </row>
    <row xmlns:x14ac="http://schemas.microsoft.com/office/spreadsheetml/2009/9/ac" r="640" s="3" customFormat="true" x14ac:dyDescent="0.25">
      <c r="A640" s="409"/>
      <c r="B640" s="132"/>
      <c r="L640" s="132"/>
      <c r="V640" s="132"/>
      <c r="AF640" s="132"/>
      <c r="AP640" s="132"/>
      <c r="AZ640" s="132"/>
      <c r="BA640" s="132"/>
      <c r="BJ640" s="132"/>
      <c r="BT640" s="132"/>
      <c r="CD640" s="132"/>
      <c r="CN640" s="132"/>
      <c r="CX640" s="132"/>
      <c r="DH640" s="132"/>
      <c r="DR640" s="132"/>
      <c r="EB640" s="132"/>
      <c r="EL640" s="132"/>
      <c r="EV640" s="132"/>
      <c r="FF640" s="132"/>
      <c r="FP640" s="132"/>
      <c r="FZ640" s="132"/>
      <c r="GJ640" s="132"/>
      <c r="GT640" s="132"/>
      <c r="HD640" s="132"/>
      <c r="HN640" s="132"/>
      <c r="HX640" s="132"/>
    </row>
  </sheetData>
  <mergeCells count="15">
    <mergeCell ref="EC27:EI27"/>
    <mergeCell ref="DS27:DY27"/>
    <mergeCell ref="DI27:DO27"/>
    <mergeCell ref="A2:A3"/>
    <mergeCell ref="CO27:CU27"/>
    <mergeCell ref="CY27:DE27"/>
    <mergeCell ref="CE27:CK27"/>
    <mergeCell ref="BU27:CA27"/>
    <mergeCell ref="BK27:BQ27"/>
    <mergeCell ref="BA27:BG27"/>
    <mergeCell ref="C27:I27"/>
    <mergeCell ref="M27:S27"/>
    <mergeCell ref="AQ27:AW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2024-04-24T06:11:59Z</dcterms:modified>
</cp:coreProperties>
</file>